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230" windowHeight="11570"/>
  </bookViews>
  <sheets>
    <sheet name="2025" sheetId="1" r:id="rId1"/>
  </sheets>
  <definedNames>
    <definedName name="_xlnm.Print_Area" localSheetId="0">'2025'!$A$1:$E$38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0" i="1"/>
  <c r="D26" i="1"/>
  <c r="C26" i="1" l="1"/>
  <c r="E38" i="1" l="1"/>
  <c r="E19" i="1" l="1"/>
  <c r="E18" i="1" l="1"/>
  <c r="E20" i="1"/>
  <c r="E7" i="1" l="1"/>
  <c r="E8" i="1"/>
  <c r="E9" i="1"/>
  <c r="E10" i="1"/>
  <c r="E11" i="1"/>
  <c r="E13" i="1"/>
  <c r="E14" i="1"/>
  <c r="E15" i="1"/>
  <c r="E17" i="1"/>
  <c r="E21" i="1"/>
  <c r="E22" i="1"/>
  <c r="E23" i="1"/>
  <c r="E24" i="1"/>
  <c r="E26" i="1"/>
  <c r="E27" i="1"/>
  <c r="E28" i="1"/>
  <c r="E31" i="1"/>
  <c r="E32" i="1"/>
  <c r="E34" i="1"/>
  <c r="E35" i="1"/>
  <c r="E37" i="1"/>
  <c r="E6" i="1"/>
</calcChain>
</file>

<file path=xl/sharedStrings.xml><?xml version="1.0" encoding="utf-8"?>
<sst xmlns="http://schemas.openxmlformats.org/spreadsheetml/2006/main" count="65" uniqueCount="58">
  <si>
    <t>Код бюджетной классификации</t>
  </si>
  <si>
    <t>Налоговые доходы</t>
  </si>
  <si>
    <t>1 01 01000 00 0000 110</t>
  </si>
  <si>
    <t>1 01 02000 00 0000 110</t>
  </si>
  <si>
    <t>1 03 00000 00 0000 110</t>
  </si>
  <si>
    <t>в том числе</t>
  </si>
  <si>
    <t>Единый налог на вмененный доход</t>
  </si>
  <si>
    <t>1 05 00000 00 0000 110</t>
  </si>
  <si>
    <t>1 06 02000 00 0000 110</t>
  </si>
  <si>
    <t>1 06 04000 00 0000 110</t>
  </si>
  <si>
    <t>1 06 06000 00 0000 110</t>
  </si>
  <si>
    <t xml:space="preserve">Иные налоговые доходы </t>
  </si>
  <si>
    <t>Неналоговые доходы</t>
  </si>
  <si>
    <t>2 00 00000 00 0000 000</t>
  </si>
  <si>
    <t>2 02 01000 00 0000 000</t>
  </si>
  <si>
    <t>Дотации</t>
  </si>
  <si>
    <t>2 02 02000 00 0000 000</t>
  </si>
  <si>
    <t>Субсидии</t>
  </si>
  <si>
    <t>2 02 03000 00 0000 000</t>
  </si>
  <si>
    <t>Субвенции</t>
  </si>
  <si>
    <t>2 02 04000 00 0000 000</t>
  </si>
  <si>
    <t>2 07 00000 00 0000 000</t>
  </si>
  <si>
    <t>2 18 00000 00 0000 000</t>
  </si>
  <si>
    <t>2 19 00000 00 0000 000</t>
  </si>
  <si>
    <t>4=3/2</t>
  </si>
  <si>
    <t>млн рублей</t>
  </si>
  <si>
    <t>-</t>
  </si>
  <si>
    <t xml:space="preserve">  </t>
  </si>
  <si>
    <t>Доходы бюджета - всего</t>
  </si>
  <si>
    <t>- акцизы и доходы от уплаты акцизов на алкоголь</t>
  </si>
  <si>
    <t>- доходы от уплаты акцизов на нефтепродукты</t>
  </si>
  <si>
    <t>Налоговые и неналоговые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</si>
  <si>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</si>
  <si>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</si>
  <si>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</si>
  <si>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</si>
  <si>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</si>
  <si>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</si>
  <si>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</si>
  <si>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Налог на имущество физических лиц</t>
  </si>
  <si>
    <t>Налог на имущество организаций</t>
  </si>
  <si>
    <t>Транспортный налог</t>
  </si>
  <si>
    <t>Земельный налог</t>
  </si>
  <si>
    <t>Налог на добычу полезных ископаемых</t>
  </si>
  <si>
    <t>Безвозмездные поступления</t>
  </si>
  <si>
    <t>Иные межбюджетные трансферты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</si>
  <si>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</si>
  <si>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</si>
  <si>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</si>
  <si>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Возврат остатков субсидий, субвенций и иных межбюджетных трансфертов, имеющих целевое назначение, прошлых лет</t>
  </si>
  <si>
    <t>Наименование основных видов доходов</t>
  </si>
  <si>
    <t xml:space="preserve">Сведения об исполнении консолидированного бюджета города Москвы по доходам в разрезе видов доходов 
в 2025 году </t>
  </si>
  <si>
    <t>Торговый сбор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</si>
  <si>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</si>
  <si>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Межбюджетные трансферты, передаваемые бюджетам государственных внебюджетных фондов</t>
  </si>
  <si>
    <t>Исполнено 
за 9 месяцев 2024 г.</t>
  </si>
  <si>
    <t>Темп прироста к 
9 месяцам
2024 г.,%</t>
  </si>
  <si>
    <t>Исполнено
за 9 месяцев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</si>
</sst>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#,##0.000000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2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i/>
      <sz val="2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3" fillId="0" borderId="0"/>
    <xf numFmtId="4" fontId="13" fillId="0" borderId="9">
      <alignment horizontal="right"/>
    </xf>
    <xf numFmtId="4" fontId="13" fillId="0" borderId="9">
      <alignment horizontal="right"/>
    </xf>
    <xf numFmtId="0" fontId="13" fillId="0" borderId="10">
      <alignment horizontal="left" wrapText="1" indent="2"/>
    </xf>
    <xf numFmtId="0" fontId="16" fillId="0" borderId="10">
      <alignment horizontal="left" wrapText="1" indent="2"/>
    </xf>
    <xf numFmtId="0" fontId="16" fillId="0" borderId="11">
      <alignment horizontal="left" wrapText="1"/>
    </xf>
    <xf numFmtId="0" fontId="17" fillId="0" borderId="12">
      <alignment horizontal="left" wrapText="1"/>
    </xf>
    <xf numFmtId="0" fontId="17" fillId="0" borderId="13">
      <alignment horizontal="left" wrapText="1" indent="2"/>
    </xf>
    <xf numFmtId="49" fontId="16" fillId="0" borderId="14">
      <alignment horizontal="center"/>
    </xf>
  </cellStyleXfs>
  <cellXfs count="45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Border="1"/>
    <xf numFmtId="0" fontId="3" fillId="0" borderId="0" xfId="2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49" fontId="9" fillId="3" borderId="8" xfId="2" applyNumberFormat="1" applyFont="1" applyFill="1" applyBorder="1" applyAlignment="1">
      <alignment vertical="center" wrapText="1"/>
    </xf>
    <xf numFmtId="49" fontId="11" fillId="3" borderId="8" xfId="2" applyNumberFormat="1" applyFont="1" applyFill="1" applyBorder="1" applyAlignment="1">
      <alignment vertical="center" wrapText="1"/>
    </xf>
    <xf numFmtId="49" fontId="12" fillId="3" borderId="8" xfId="2" applyNumberFormat="1" applyFont="1" applyFill="1" applyBorder="1" applyAlignment="1">
      <alignment vertical="center" wrapText="1"/>
    </xf>
    <xf numFmtId="0" fontId="14" fillId="0" borderId="0" xfId="0" applyFont="1"/>
    <xf numFmtId="0" fontId="10" fillId="0" borderId="2" xfId="0" applyFont="1" applyBorder="1"/>
    <xf numFmtId="0" fontId="9" fillId="0" borderId="1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0" borderId="4" xfId="0" applyFont="1" applyBorder="1" applyAlignment="1">
      <alignment vertical="center"/>
    </xf>
    <xf numFmtId="0" fontId="10" fillId="0" borderId="5" xfId="0" applyFont="1" applyBorder="1"/>
    <xf numFmtId="0" fontId="10" fillId="0" borderId="1" xfId="0" applyFont="1" applyBorder="1"/>
    <xf numFmtId="0" fontId="9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3" borderId="8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165" fontId="15" fillId="3" borderId="8" xfId="1" applyNumberFormat="1" applyFont="1" applyFill="1" applyBorder="1" applyAlignment="1">
      <alignment horizontal="center" vertical="center"/>
    </xf>
    <xf numFmtId="164" fontId="3" fillId="0" borderId="0" xfId="2" applyNumberFormat="1" applyBorder="1"/>
    <xf numFmtId="0" fontId="20" fillId="0" borderId="8" xfId="9" applyNumberFormat="1" applyFont="1" applyBorder="1" applyProtection="1">
      <alignment horizontal="left" wrapText="1" indent="2"/>
    </xf>
    <xf numFmtId="164" fontId="19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vertical="center" wrapText="1"/>
    </xf>
    <xf numFmtId="4" fontId="10" fillId="0" borderId="8" xfId="0" applyNumberFormat="1" applyFont="1" applyBorder="1" applyAlignment="1">
      <alignment horizontal="center" vertical="center"/>
    </xf>
    <xf numFmtId="165" fontId="12" fillId="3" borderId="8" xfId="1" applyNumberFormat="1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/>
    </xf>
    <xf numFmtId="4" fontId="14" fillId="0" borderId="0" xfId="0" applyNumberFormat="1" applyFont="1"/>
    <xf numFmtId="49" fontId="11" fillId="0" borderId="8" xfId="2" applyNumberFormat="1" applyFont="1" applyFill="1" applyBorder="1" applyAlignment="1">
      <alignment vertical="center" wrapText="1"/>
    </xf>
    <xf numFmtId="166" fontId="0" fillId="0" borderId="0" xfId="0" applyNumberFormat="1"/>
    <xf numFmtId="164" fontId="0" fillId="0" borderId="0" xfId="0" applyNumberFormat="1"/>
    <xf numFmtId="0" fontId="20" fillId="0" borderId="8" xfId="9" applyNumberFormat="1" applyFont="1" applyBorder="1" applyAlignment="1" applyProtection="1">
      <alignment horizontal="left" vertical="center" wrapText="1" indent="2"/>
    </xf>
    <xf numFmtId="164" fontId="10" fillId="0" borderId="8" xfId="0" applyNumberFormat="1" applyFont="1" applyFill="1" applyBorder="1" applyAlignment="1">
      <alignment horizontal="center" vertical="center"/>
    </xf>
    <xf numFmtId="164" fontId="19" fillId="0" borderId="8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</cellXfs>
  <cellStyles count="11">
    <cellStyle name="xl29" xfId="8"/>
    <cellStyle name="xl31" xfId="9"/>
    <cellStyle name="xl42" xfId="10"/>
    <cellStyle name="xl45" xfId="4"/>
    <cellStyle name="xl46" xfId="3"/>
    <cellStyle name="xl71" xfId="5"/>
    <cellStyle name="xl73" xfId="7"/>
    <cellStyle name="xl75" xfId="6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view="pageBreakPreview" topLeftCell="B1" zoomScale="60" zoomScaleNormal="55" workbookViewId="0">
      <pane ySplit="5" topLeftCell="A6" activePane="bottomLeft" state="frozen"/>
      <selection activeCell="B1" sqref="B1"/>
      <selection pane="bottomLeft" activeCell="E50" sqref="E50"/>
    </sheetView>
  </sheetViews>
  <sheetFormatPr defaultRowHeight="24" customHeight="1" x14ac:dyDescent="0.35"/>
  <cols>
    <col min="1" max="1" width="0" hidden="1" customWidth="1"/>
    <col min="2" max="2" width="90.26953125" customWidth="1"/>
    <col min="3" max="4" width="39.26953125" customWidth="1"/>
    <col min="5" max="5" width="29.81640625" customWidth="1"/>
    <col min="6" max="6" width="15.7265625" bestFit="1" customWidth="1"/>
  </cols>
  <sheetData>
    <row r="1" spans="1:9" ht="24" customHeight="1" x14ac:dyDescent="0.45">
      <c r="E1" s="1"/>
    </row>
    <row r="2" spans="1:9" ht="58.5" customHeight="1" x14ac:dyDescent="0.35">
      <c r="B2" s="44" t="s">
        <v>51</v>
      </c>
      <c r="C2" s="44"/>
      <c r="D2" s="44"/>
      <c r="E2" s="44"/>
    </row>
    <row r="3" spans="1:9" ht="24" customHeight="1" thickBot="1" x14ac:dyDescent="0.5">
      <c r="A3" s="2"/>
      <c r="B3" s="3"/>
      <c r="D3" s="29"/>
      <c r="E3" s="1" t="s">
        <v>25</v>
      </c>
    </row>
    <row r="4" spans="1:9" ht="61.5" customHeight="1" thickBot="1" x14ac:dyDescent="0.4">
      <c r="A4" s="4" t="s">
        <v>0</v>
      </c>
      <c r="B4" s="10" t="s">
        <v>50</v>
      </c>
      <c r="C4" s="26" t="s">
        <v>55</v>
      </c>
      <c r="D4" s="26" t="s">
        <v>57</v>
      </c>
      <c r="E4" s="27" t="s">
        <v>56</v>
      </c>
    </row>
    <row r="5" spans="1:9" ht="24" customHeight="1" x14ac:dyDescent="0.35">
      <c r="A5" s="5"/>
      <c r="B5" s="8">
        <v>1</v>
      </c>
      <c r="C5" s="8">
        <v>2</v>
      </c>
      <c r="D5" s="9">
        <v>3</v>
      </c>
      <c r="E5" s="9" t="s">
        <v>24</v>
      </c>
    </row>
    <row r="6" spans="1:9" s="14" customFormat="1" ht="24" customHeight="1" x14ac:dyDescent="0.6">
      <c r="A6" s="15"/>
      <c r="B6" s="32" t="s">
        <v>28</v>
      </c>
      <c r="C6" s="35">
        <v>3577470.8547011898</v>
      </c>
      <c r="D6" s="7">
        <v>3947862.4900666201</v>
      </c>
      <c r="E6" s="28">
        <f>D6/C6-1</f>
        <v>0.10353449417447935</v>
      </c>
    </row>
    <row r="7" spans="1:9" s="14" customFormat="1" ht="24" customHeight="1" thickBot="1" x14ac:dyDescent="0.65">
      <c r="A7" s="15"/>
      <c r="B7" s="32" t="s">
        <v>31</v>
      </c>
      <c r="C7" s="35">
        <v>3504410.97742349</v>
      </c>
      <c r="D7" s="7">
        <v>3855637.5388424303</v>
      </c>
      <c r="E7" s="28">
        <f t="shared" ref="E7:E38" si="0">D7/C7-1</f>
        <v>0.100224135719712</v>
      </c>
    </row>
    <row r="8" spans="1:9" s="14" customFormat="1" ht="26.5" thickBot="1" x14ac:dyDescent="0.65">
      <c r="A8" s="16"/>
      <c r="B8" s="11" t="s">
        <v>1</v>
      </c>
      <c r="C8" s="35">
        <v>3119053.8268351103</v>
      </c>
      <c r="D8" s="7">
        <v>3416462.0793327596</v>
      </c>
      <c r="E8" s="28">
        <f t="shared" si="0"/>
        <v>9.5352074381937824E-2</v>
      </c>
    </row>
    <row r="9" spans="1:9" s="14" customFormat="1" ht="24" customHeight="1" x14ac:dyDescent="0.6">
      <c r="A9" s="17" t="s">
        <v>2</v>
      </c>
      <c r="B9" s="12" t="s">
        <v>32</v>
      </c>
      <c r="C9" s="41">
        <v>1163489.4865729599</v>
      </c>
      <c r="D9" s="6">
        <v>1230421.2412167201</v>
      </c>
      <c r="E9" s="34">
        <f t="shared" si="0"/>
        <v>5.7526737814285411E-2</v>
      </c>
    </row>
    <row r="10" spans="1:9" s="14" customFormat="1" ht="24" customHeight="1" x14ac:dyDescent="0.6">
      <c r="A10" s="18" t="s">
        <v>3</v>
      </c>
      <c r="B10" s="12" t="s">
        <v>33</v>
      </c>
      <c r="C10" s="41">
        <v>1463794.07408187</v>
      </c>
      <c r="D10" s="6">
        <v>1639925.6579422399</v>
      </c>
      <c r="E10" s="34">
        <f t="shared" si="0"/>
        <v>0.12032538386305758</v>
      </c>
    </row>
    <row r="11" spans="1:9" s="14" customFormat="1" ht="51" x14ac:dyDescent="0.6">
      <c r="A11" s="18" t="s">
        <v>4</v>
      </c>
      <c r="B11" s="12" t="s">
        <v>34</v>
      </c>
      <c r="C11" s="41">
        <v>42417.85760643</v>
      </c>
      <c r="D11" s="6">
        <v>48258.886192830003</v>
      </c>
      <c r="E11" s="34">
        <f t="shared" si="0"/>
        <v>0.13770211217632489</v>
      </c>
    </row>
    <row r="12" spans="1:9" s="14" customFormat="1" ht="24" customHeight="1" x14ac:dyDescent="0.6">
      <c r="A12" s="19"/>
      <c r="B12" s="13" t="s">
        <v>5</v>
      </c>
      <c r="C12" s="41"/>
      <c r="D12" s="6"/>
      <c r="E12" s="34"/>
      <c r="I12" s="14" t="s">
        <v>27</v>
      </c>
    </row>
    <row r="13" spans="1:9" s="14" customFormat="1" ht="26.25" customHeight="1" x14ac:dyDescent="0.6">
      <c r="A13" s="19"/>
      <c r="B13" s="40" t="s">
        <v>29</v>
      </c>
      <c r="C13" s="42">
        <v>21034.473977110003</v>
      </c>
      <c r="D13" s="31">
        <v>23647.76833621</v>
      </c>
      <c r="E13" s="34">
        <f t="shared" si="0"/>
        <v>0.12423863615243325</v>
      </c>
    </row>
    <row r="14" spans="1:9" s="14" customFormat="1" ht="24" customHeight="1" x14ac:dyDescent="0.6">
      <c r="A14" s="19"/>
      <c r="B14" s="30" t="s">
        <v>30</v>
      </c>
      <c r="C14" s="42">
        <v>22815.610223979998</v>
      </c>
      <c r="D14" s="31">
        <v>24611.11785662</v>
      </c>
      <c r="E14" s="34">
        <f t="shared" si="0"/>
        <v>7.8696454533258908E-2</v>
      </c>
    </row>
    <row r="15" spans="1:9" s="14" customFormat="1" ht="54.75" customHeight="1" x14ac:dyDescent="0.6">
      <c r="A15" s="19"/>
      <c r="B15" s="12" t="s">
        <v>35</v>
      </c>
      <c r="C15" s="41">
        <v>215920.31408340999</v>
      </c>
      <c r="D15" s="6">
        <v>237854.54536904002</v>
      </c>
      <c r="E15" s="34">
        <f t="shared" si="0"/>
        <v>0.10158484336567253</v>
      </c>
    </row>
    <row r="16" spans="1:9" s="14" customFormat="1" ht="24" customHeight="1" x14ac:dyDescent="0.6">
      <c r="A16" s="19"/>
      <c r="B16" s="12" t="s">
        <v>6</v>
      </c>
      <c r="C16" s="43">
        <v>3.2069840000000002E-2</v>
      </c>
      <c r="D16" s="33">
        <v>-6.3896090000000003E-2</v>
      </c>
      <c r="E16" s="34" t="s">
        <v>26</v>
      </c>
    </row>
    <row r="17" spans="1:6" s="14" customFormat="1" ht="24" customHeight="1" x14ac:dyDescent="0.6">
      <c r="A17" s="19"/>
      <c r="B17" s="12" t="s">
        <v>36</v>
      </c>
      <c r="C17" s="41">
        <v>100.64357819</v>
      </c>
      <c r="D17" s="6">
        <v>112.29133182</v>
      </c>
      <c r="E17" s="34">
        <f t="shared" si="0"/>
        <v>0.11573270584647521</v>
      </c>
    </row>
    <row r="18" spans="1:6" s="14" customFormat="1" ht="51" x14ac:dyDescent="0.6">
      <c r="A18" s="18" t="s">
        <v>7</v>
      </c>
      <c r="B18" s="12" t="s">
        <v>37</v>
      </c>
      <c r="C18" s="41">
        <v>9452.7129566799995</v>
      </c>
      <c r="D18" s="6">
        <v>9845.8164889799991</v>
      </c>
      <c r="E18" s="34">
        <f t="shared" si="0"/>
        <v>4.1586318562884417E-2</v>
      </c>
    </row>
    <row r="19" spans="1:6" s="14" customFormat="1" ht="24" customHeight="1" x14ac:dyDescent="0.6">
      <c r="A19" s="18"/>
      <c r="B19" s="12" t="s">
        <v>52</v>
      </c>
      <c r="C19" s="41">
        <v>10447.708867580001</v>
      </c>
      <c r="D19" s="6">
        <v>12556.636003059999</v>
      </c>
      <c r="E19" s="34">
        <f t="shared" ref="E19" si="1">D19/C19-1</f>
        <v>0.20185546536658894</v>
      </c>
    </row>
    <row r="20" spans="1:6" s="14" customFormat="1" ht="26" x14ac:dyDescent="0.6">
      <c r="A20" s="18"/>
      <c r="B20" s="12" t="s">
        <v>38</v>
      </c>
      <c r="C20" s="41">
        <v>7448.5803404600001</v>
      </c>
      <c r="D20" s="6">
        <v>15317.49162203</v>
      </c>
      <c r="E20" s="34">
        <f t="shared" si="0"/>
        <v>1.0564310139513164</v>
      </c>
    </row>
    <row r="21" spans="1:6" s="14" customFormat="1" ht="24" customHeight="1" x14ac:dyDescent="0.6">
      <c r="A21" s="18"/>
      <c r="B21" s="12" t="s">
        <v>39</v>
      </c>
      <c r="C21" s="41">
        <v>8609.7971465900009</v>
      </c>
      <c r="D21" s="6">
        <v>9131.0674577900008</v>
      </c>
      <c r="E21" s="34">
        <f t="shared" si="0"/>
        <v>6.0543855136755864E-2</v>
      </c>
    </row>
    <row r="22" spans="1:6" s="14" customFormat="1" ht="24" customHeight="1" x14ac:dyDescent="0.6">
      <c r="A22" s="18" t="s">
        <v>8</v>
      </c>
      <c r="B22" s="12" t="s">
        <v>40</v>
      </c>
      <c r="C22" s="41">
        <v>154749.14245178</v>
      </c>
      <c r="D22" s="6">
        <v>161412.35505278001</v>
      </c>
      <c r="E22" s="34">
        <f t="shared" si="0"/>
        <v>4.305815525327561E-2</v>
      </c>
    </row>
    <row r="23" spans="1:6" s="14" customFormat="1" ht="24" customHeight="1" x14ac:dyDescent="0.6">
      <c r="A23" s="18" t="s">
        <v>9</v>
      </c>
      <c r="B23" s="12" t="s">
        <v>41</v>
      </c>
      <c r="C23" s="41">
        <v>14421.1102519</v>
      </c>
      <c r="D23" s="6">
        <v>14265.448184120001</v>
      </c>
      <c r="E23" s="34">
        <f t="shared" si="0"/>
        <v>-1.0794041863697035E-2</v>
      </c>
    </row>
    <row r="24" spans="1:6" s="14" customFormat="1" ht="24" customHeight="1" x14ac:dyDescent="0.6">
      <c r="A24" s="18" t="s">
        <v>10</v>
      </c>
      <c r="B24" s="12" t="s">
        <v>42</v>
      </c>
      <c r="C24" s="41">
        <v>23239.668319869998</v>
      </c>
      <c r="D24" s="6">
        <v>27584.983938339999</v>
      </c>
      <c r="E24" s="34">
        <f t="shared" si="0"/>
        <v>0.1869783836267036</v>
      </c>
    </row>
    <row r="25" spans="1:6" s="14" customFormat="1" ht="24" customHeight="1" x14ac:dyDescent="0.6">
      <c r="A25" s="20"/>
      <c r="B25" s="12" t="s">
        <v>43</v>
      </c>
      <c r="C25" s="41">
        <v>3.0006511200000001</v>
      </c>
      <c r="D25" s="6">
        <v>57.283371590000002</v>
      </c>
      <c r="E25" s="34" t="s">
        <v>26</v>
      </c>
    </row>
    <row r="26" spans="1:6" s="14" customFormat="1" ht="24" customHeight="1" thickBot="1" x14ac:dyDescent="0.65">
      <c r="A26" s="20"/>
      <c r="B26" s="12" t="s">
        <v>11</v>
      </c>
      <c r="C26" s="41">
        <f>C8-C9-C10-C11-C15-C16-C17-C18-C19-C20-C21-C22-C23-C24-C25</f>
        <v>4959.6978564303545</v>
      </c>
      <c r="D26" s="6">
        <f>D8-D9-D10-D11-D15-D16-D17-D18-D19-D20-D21-D22-D23-D24-D25</f>
        <v>9718.4390575096204</v>
      </c>
      <c r="E26" s="34">
        <f t="shared" si="0"/>
        <v>0.95948207710061539</v>
      </c>
      <c r="F26" s="36"/>
    </row>
    <row r="27" spans="1:6" s="14" customFormat="1" ht="24" customHeight="1" thickBot="1" x14ac:dyDescent="0.65">
      <c r="A27" s="21"/>
      <c r="B27" s="11" t="s">
        <v>12</v>
      </c>
      <c r="C27" s="35">
        <v>385357.15058838</v>
      </c>
      <c r="D27" s="35">
        <v>439175.45950967004</v>
      </c>
      <c r="E27" s="28">
        <f t="shared" si="0"/>
        <v>0.13965825945909627</v>
      </c>
    </row>
    <row r="28" spans="1:6" s="14" customFormat="1" ht="24" customHeight="1" x14ac:dyDescent="0.6">
      <c r="A28" s="22" t="s">
        <v>13</v>
      </c>
      <c r="B28" s="11" t="s">
        <v>44</v>
      </c>
      <c r="C28" s="35">
        <v>73059.877277699998</v>
      </c>
      <c r="D28" s="7">
        <v>92224.951224190008</v>
      </c>
      <c r="E28" s="28">
        <f t="shared" si="0"/>
        <v>0.2623200949769422</v>
      </c>
    </row>
    <row r="29" spans="1:6" s="14" customFormat="1" ht="24" customHeight="1" x14ac:dyDescent="0.6">
      <c r="A29" s="23" t="s">
        <v>14</v>
      </c>
      <c r="B29" s="12" t="s">
        <v>15</v>
      </c>
      <c r="C29" s="41">
        <v>234.7398</v>
      </c>
      <c r="D29" s="6">
        <v>269.43709999999999</v>
      </c>
      <c r="E29" s="34">
        <f t="shared" si="0"/>
        <v>0.14781174730488811</v>
      </c>
    </row>
    <row r="30" spans="1:6" s="14" customFormat="1" ht="24" customHeight="1" x14ac:dyDescent="0.6">
      <c r="A30" s="23" t="s">
        <v>16</v>
      </c>
      <c r="B30" s="12" t="s">
        <v>17</v>
      </c>
      <c r="C30" s="43">
        <v>183.44473708000001</v>
      </c>
      <c r="D30" s="6">
        <v>519.94413469999995</v>
      </c>
      <c r="E30" s="34">
        <f t="shared" si="0"/>
        <v>1.834336612629301</v>
      </c>
    </row>
    <row r="31" spans="1:6" s="14" customFormat="1" ht="24" customHeight="1" x14ac:dyDescent="0.6">
      <c r="A31" s="24" t="s">
        <v>18</v>
      </c>
      <c r="B31" s="12" t="s">
        <v>19</v>
      </c>
      <c r="C31" s="41">
        <v>22520.277920140001</v>
      </c>
      <c r="D31" s="6">
        <v>23049.45929318</v>
      </c>
      <c r="E31" s="34">
        <f t="shared" si="0"/>
        <v>2.3497994781261022E-2</v>
      </c>
    </row>
    <row r="32" spans="1:6" s="14" customFormat="1" ht="24" customHeight="1" x14ac:dyDescent="0.6">
      <c r="A32" s="25" t="s">
        <v>20</v>
      </c>
      <c r="B32" s="12" t="s">
        <v>45</v>
      </c>
      <c r="C32" s="41">
        <v>13375.92094122</v>
      </c>
      <c r="D32" s="6">
        <v>32047.985476360001</v>
      </c>
      <c r="E32" s="34">
        <f t="shared" si="0"/>
        <v>1.3959460897828055</v>
      </c>
    </row>
    <row r="33" spans="1:5" s="14" customFormat="1" ht="50.25" customHeight="1" x14ac:dyDescent="0.6">
      <c r="A33" s="25"/>
      <c r="B33" s="37" t="s">
        <v>54</v>
      </c>
      <c r="C33" s="34" t="s">
        <v>26</v>
      </c>
      <c r="D33" s="34" t="s">
        <v>26</v>
      </c>
      <c r="E33" s="34" t="s">
        <v>26</v>
      </c>
    </row>
    <row r="34" spans="1:5" s="14" customFormat="1" ht="51" x14ac:dyDescent="0.6">
      <c r="A34" s="25"/>
      <c r="B34" s="12" t="s">
        <v>46</v>
      </c>
      <c r="C34" s="41">
        <v>409.35135372000002</v>
      </c>
      <c r="D34" s="6">
        <v>280.32506054000004</v>
      </c>
      <c r="E34" s="34">
        <f t="shared" si="0"/>
        <v>-0.31519693780774727</v>
      </c>
    </row>
    <row r="35" spans="1:5" s="14" customFormat="1" ht="26" x14ac:dyDescent="0.6">
      <c r="A35" s="25" t="s">
        <v>21</v>
      </c>
      <c r="B35" s="12" t="s">
        <v>47</v>
      </c>
      <c r="C35" s="41">
        <v>734.16642617999992</v>
      </c>
      <c r="D35" s="6">
        <v>149.14593031999999</v>
      </c>
      <c r="E35" s="34">
        <f t="shared" si="0"/>
        <v>-0.79684997161197746</v>
      </c>
    </row>
    <row r="36" spans="1:5" s="14" customFormat="1" ht="163.5" customHeight="1" x14ac:dyDescent="0.6">
      <c r="A36" s="25"/>
      <c r="B36" s="12" t="s">
        <v>48</v>
      </c>
      <c r="C36" s="34" t="s">
        <v>26</v>
      </c>
      <c r="D36" s="34" t="s">
        <v>26</v>
      </c>
      <c r="E36" s="34" t="s">
        <v>26</v>
      </c>
    </row>
    <row r="37" spans="1:5" s="14" customFormat="1" ht="111" customHeight="1" x14ac:dyDescent="0.6">
      <c r="A37" s="25"/>
      <c r="B37" s="12" t="s">
        <v>53</v>
      </c>
      <c r="C37" s="41">
        <v>35863.151230579999</v>
      </c>
      <c r="D37" s="6">
        <v>36140.305693859998</v>
      </c>
      <c r="E37" s="34">
        <f t="shared" si="0"/>
        <v>7.7281123875045932E-3</v>
      </c>
    </row>
    <row r="38" spans="1:5" s="14" customFormat="1" ht="76.5" x14ac:dyDescent="0.6">
      <c r="A38" s="25" t="s">
        <v>22</v>
      </c>
      <c r="B38" s="12" t="s">
        <v>49</v>
      </c>
      <c r="C38" s="41">
        <v>-261.17513122000003</v>
      </c>
      <c r="D38" s="6">
        <v>-231.65146477000002</v>
      </c>
      <c r="E38" s="34">
        <f t="shared" si="0"/>
        <v>-0.11304164493797397</v>
      </c>
    </row>
    <row r="39" spans="1:5" s="14" customFormat="1" ht="24" customHeight="1" x14ac:dyDescent="0.6">
      <c r="A39" s="25" t="s">
        <v>23</v>
      </c>
    </row>
    <row r="40" spans="1:5" ht="24" customHeight="1" x14ac:dyDescent="0.35">
      <c r="C40" s="38"/>
      <c r="D40" s="38"/>
    </row>
    <row r="42" spans="1:5" ht="24" customHeight="1" x14ac:dyDescent="0.35">
      <c r="D42" s="39"/>
    </row>
  </sheetData>
  <mergeCells count="1">
    <mergeCell ref="B2:E2"/>
  </mergeCells>
  <printOptions horizontalCentered="1"/>
  <pageMargins left="0.19685039370078741" right="0.19685039370078741" top="0" bottom="0" header="0.31496062992125984" footer="0.31496062992125984"/>
  <pageSetup paperSize="8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2025-12-08T09:33:19Z</dcterms:created>
  <dcterms:modified xsi:type="dcterms:W3CDTF">2025-12-08T09:33:24Z</dcterms:modified>
</cp:coreProperties>
</file>