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25"/>
  </bookViews>
  <sheets>
    <sheet name="2025" sheetId="2" r:id="rId1"/>
  </sheets>
  <definedNames>
    <definedName name="_xlnm.Print_Titles" localSheetId="0">'2025'!$4:$5</definedName>
    <definedName name="_xlnm.Print_Area" localSheetId="0">'2025'!$A$1:$G$84</definedName>
  </definedNames>
  <calcPr calcId="162913"/>
</workbook>
</file>

<file path=xl/calcChain.xml><?xml version="1.0" encoding="utf-8"?>
<calcChain xmlns="http://schemas.openxmlformats.org/spreadsheetml/2006/main">
  <c r="G60" i="2" l="1"/>
  <c r="F60" i="2"/>
  <c r="G36" i="2"/>
  <c r="G16" i="2" l="1"/>
  <c r="G17" i="2"/>
  <c r="F16" i="2"/>
  <c r="F17" i="2"/>
  <c r="F27" i="2" l="1"/>
  <c r="F6" i="2" l="1"/>
  <c r="F80" i="2" l="1"/>
  <c r="G80" i="2"/>
  <c r="G7" i="2" l="1"/>
  <c r="G8" i="2"/>
  <c r="G9" i="2"/>
  <c r="G10" i="2"/>
  <c r="G11" i="2"/>
  <c r="G12" i="2"/>
  <c r="G13" i="2"/>
  <c r="G15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4" i="2"/>
  <c r="G35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3" i="2"/>
  <c r="G84" i="2"/>
  <c r="F9" i="2"/>
  <c r="G6" i="2" l="1"/>
  <c r="F7" i="2"/>
  <c r="F8" i="2"/>
  <c r="F10" i="2"/>
  <c r="F11" i="2"/>
  <c r="F12" i="2"/>
  <c r="F13" i="2"/>
  <c r="F15" i="2"/>
  <c r="F18" i="2"/>
  <c r="F19" i="2"/>
  <c r="F20" i="2"/>
  <c r="F21" i="2"/>
  <c r="F22" i="2"/>
  <c r="F23" i="2"/>
  <c r="F24" i="2"/>
  <c r="F25" i="2"/>
  <c r="F26" i="2"/>
  <c r="F28" i="2"/>
  <c r="F29" i="2"/>
  <c r="F30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3" i="2"/>
  <c r="F84" i="2"/>
</calcChain>
</file>

<file path=xl/sharedStrings.xml><?xml version="1.0" encoding="utf-8"?>
<sst xmlns="http://schemas.openxmlformats.org/spreadsheetml/2006/main" count="187" uniqueCount="170">
  <si>
    <t>0102</t>
  </si>
  <si>
    <t>0103</t>
  </si>
  <si>
    <t>0104</t>
  </si>
  <si>
    <t>0105</t>
  </si>
  <si>
    <t>0106</t>
  </si>
  <si>
    <t>0107</t>
  </si>
  <si>
    <t>0108</t>
  </si>
  <si>
    <t>0111</t>
  </si>
  <si>
    <t>0113</t>
  </si>
  <si>
    <t>0401</t>
  </si>
  <si>
    <t>0402</t>
  </si>
  <si>
    <t>0405</t>
  </si>
  <si>
    <t>0406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</si>
  <si>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</si>
  <si>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</si>
  <si>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</si>
  <si>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</si>
  <si>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</si>
  <si>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</si>
  <si>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</si>
  <si>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</si>
  <si>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</si>
  <si>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0603</t>
  </si>
  <si>
    <t>0605</t>
  </si>
  <si>
    <t>0701</t>
  </si>
  <si>
    <t>0702</t>
  </si>
  <si>
    <t>0704</t>
  </si>
  <si>
    <t>0705</t>
  </si>
  <si>
    <t>0706</t>
  </si>
  <si>
    <t>0707</t>
  </si>
  <si>
    <t>0709</t>
  </si>
  <si>
    <t>0801</t>
  </si>
  <si>
    <t>0802</t>
  </si>
  <si>
    <t>0804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</si>
  <si>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</si>
  <si>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</si>
  <si>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</si>
  <si>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</si>
  <si>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</si>
  <si>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</si>
  <si>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</si>
  <si>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</si>
  <si>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</si>
  <si>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1001</t>
  </si>
  <si>
    <t>1002</t>
  </si>
  <si>
    <t>1003</t>
  </si>
  <si>
    <t>1004</t>
  </si>
  <si>
    <t>1006</t>
  </si>
  <si>
    <t>1102</t>
  </si>
  <si>
    <t>1103</t>
  </si>
  <si>
    <t>1105</t>
  </si>
  <si>
    <t>1201</t>
  </si>
  <si>
    <t>1202</t>
  </si>
  <si>
    <t>1204</t>
  </si>
  <si>
    <t>1301</t>
  </si>
  <si>
    <t>1402</t>
  </si>
  <si>
    <t>1403</t>
  </si>
  <si>
    <t>Судебная система</t>
  </si>
  <si>
    <t>Обеспечение проведения выборов и референдумов</t>
  </si>
  <si>
    <t>Международные отношения и международное сотрудничество</t>
  </si>
  <si>
    <t>Резервные фонды</t>
  </si>
  <si>
    <t>Другие общегосударственные вопросы</t>
  </si>
  <si>
    <t>Общеэкономические вопросы</t>
  </si>
  <si>
    <t>Топливно-энергетический комплекс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</si>
  <si>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</si>
  <si>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</si>
  <si>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</si>
  <si>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</si>
  <si>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</si>
  <si>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</si>
  <si>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</si>
  <si>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</si>
  <si>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</si>
  <si>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</si>
  <si>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Сбор, удаление отходов и очистка сточных вод</t>
  </si>
  <si>
    <t>Другие вопросы в области охраны окружающей среды</t>
  </si>
  <si>
    <t>Дошкольное образование</t>
  </si>
  <si>
    <t>Общее образование</t>
  </si>
  <si>
    <t>Среднее профессиональное образование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</si>
  <si>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</si>
  <si>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</si>
  <si>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</si>
  <si>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</si>
  <si>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</si>
  <si>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</si>
  <si>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</si>
  <si>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</si>
  <si>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</si>
  <si>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</si>
  <si>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</si>
  <si>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</si>
  <si>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Итого расходов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</si>
  <si>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</si>
  <si>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</si>
  <si>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</si>
  <si>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</si>
  <si>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</si>
  <si>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</si>
  <si>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</si>
  <si>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</si>
  <si>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</si>
  <si>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</si>
  <si>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</si>
  <si>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Иные дотации</t>
  </si>
  <si>
    <t>Прочие межбюджетные трансферты общего характера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</si>
  <si>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</si>
  <si>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</si>
  <si>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</si>
  <si>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</si>
  <si>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</si>
  <si>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</si>
  <si>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</si>
  <si>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</si>
  <si>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</si>
  <si>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</si>
  <si>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</si>
  <si>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Х</t>
  </si>
  <si>
    <t>Охрана объектов растительного и животного мира и среды их обитания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</si>
  <si>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</si>
  <si>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</si>
  <si>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</si>
  <si>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</si>
  <si>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Профессиональная подготовка, переподготовка и повышение квалификации</t>
  </si>
  <si>
    <t>Культура, кинематография</t>
  </si>
  <si>
    <t>Здравоохранение</t>
  </si>
  <si>
    <t>Заготовка, переработка, хранение и обеспечение безопасности донорской крови и ее компонентов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</si>
  <si>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</si>
  <si>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</si>
  <si>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</si>
  <si>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</si>
  <si>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Код бюджетной классификации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</si>
  <si>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</si>
  <si>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</si>
  <si>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</si>
  <si>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0703</t>
  </si>
  <si>
    <t>Дополнительное образование детей</t>
  </si>
  <si>
    <t>Физическая культура</t>
  </si>
  <si>
    <t>1101</t>
  </si>
  <si>
    <t>0708</t>
  </si>
  <si>
    <t>Прикладные научные исследования в области образования</t>
  </si>
  <si>
    <t>млн рублей</t>
  </si>
  <si>
    <t>0407</t>
  </si>
  <si>
    <t>Лесное хозяйство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</si>
  <si>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</si>
  <si>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</si>
  <si>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Молодежная политика </t>
  </si>
  <si>
    <t>0504</t>
  </si>
  <si>
    <t>Прикладные научные исследования в области жилищно-коммунального хозяйства</t>
  </si>
  <si>
    <t>-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</si>
  <si>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</si>
  <si>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</si>
  <si>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</si>
  <si>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0411</t>
  </si>
  <si>
    <t>Прикладные научные исследования в области национальной экономики</t>
  </si>
  <si>
    <t xml:space="preserve"> 0100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</si>
  <si>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</si>
  <si>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</si>
  <si>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6=5/4</t>
  </si>
  <si>
    <t>7=5/3</t>
  </si>
  <si>
    <t xml:space="preserve">Сведения об исполнении бюджета города Москвы за 2025 год по расходам в разрезе разделов и подразделов </t>
  </si>
  <si>
    <t>Национальная оборона</t>
  </si>
  <si>
    <t>0200</t>
  </si>
  <si>
    <t>Национальная безопасность и правоохранительная деятельность</t>
  </si>
  <si>
    <t>0300</t>
  </si>
  <si>
    <t>Наименование раздела, подраздела</t>
  </si>
  <si>
    <t xml:space="preserve"> Исполнено 
за 9 месяцев 2024 г.</t>
  </si>
  <si>
    <t>Уточненные плановые значения
(Сводная бюджетная роспись на 01.10.2025)</t>
  </si>
  <si>
    <t xml:space="preserve"> Исполнено 
за 9 месяцев 2025 г.</t>
  </si>
  <si>
    <t>% исполнения 
за 9 месяцев 2025 г.</t>
  </si>
  <si>
    <t xml:space="preserve">Темп прироста 
к 9 месяцам 2024 г.,%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</si>
</sst>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dd\.mm\.yyyy"/>
    <numFmt numFmtId="166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2"/>
      <charset val="204"/>
    </font>
    <font>
      <b/>
      <i/>
      <sz val="16"/>
      <name val="Times New Roman"/>
      <family val="2"/>
      <charset val="204"/>
    </font>
    <font>
      <sz val="16"/>
      <color theme="1"/>
      <name val="Times New Roman"/>
      <family val="2"/>
      <charset val="204"/>
    </font>
    <font>
      <i/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25"/>
      <color theme="1"/>
      <name val="Times New Roman"/>
      <family val="1"/>
      <charset val="204"/>
    </font>
    <font>
      <sz val="8"/>
      <color rgb="FF000000"/>
      <name val="Arial"/>
      <family val="2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89">
    <xf numFmtId="0" fontId="0" fillId="0" borderId="0"/>
    <xf numFmtId="0" fontId="4" fillId="2" borderId="1" applyNumberFormat="0" applyProtection="0">
      <alignment horizontal="left" vertical="center" indent="1"/>
    </xf>
    <xf numFmtId="0" fontId="4" fillId="3" borderId="1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" fontId="15" fillId="0" borderId="3">
      <alignment horizontal="right"/>
    </xf>
    <xf numFmtId="4" fontId="18" fillId="0" borderId="3">
      <alignment horizontal="right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>
      <alignment horizontal="center" wrapText="1"/>
    </xf>
    <xf numFmtId="0" fontId="23" fillId="0" borderId="4"/>
    <xf numFmtId="0" fontId="23" fillId="0" borderId="0"/>
    <xf numFmtId="0" fontId="24" fillId="0" borderId="0"/>
    <xf numFmtId="0" fontId="22" fillId="0" borderId="0">
      <alignment horizontal="left" wrapText="1"/>
    </xf>
    <xf numFmtId="0" fontId="25" fillId="0" borderId="0"/>
    <xf numFmtId="0" fontId="26" fillId="0" borderId="0"/>
    <xf numFmtId="0" fontId="23" fillId="0" borderId="5"/>
    <xf numFmtId="0" fontId="18" fillId="0" borderId="6">
      <alignment horizontal="center"/>
    </xf>
    <xf numFmtId="0" fontId="24" fillId="0" borderId="7"/>
    <xf numFmtId="0" fontId="18" fillId="0" borderId="0">
      <alignment horizontal="left"/>
    </xf>
    <xf numFmtId="0" fontId="27" fillId="0" borderId="0">
      <alignment horizontal="center" vertical="top"/>
    </xf>
    <xf numFmtId="49" fontId="28" fillId="0" borderId="8">
      <alignment horizontal="right"/>
    </xf>
    <xf numFmtId="49" fontId="24" fillId="0" borderId="9">
      <alignment horizontal="center"/>
    </xf>
    <xf numFmtId="0" fontId="24" fillId="0" borderId="10"/>
    <xf numFmtId="49" fontId="24" fillId="0" borderId="0"/>
    <xf numFmtId="49" fontId="18" fillId="0" borderId="0">
      <alignment horizontal="right"/>
    </xf>
    <xf numFmtId="0" fontId="18" fillId="0" borderId="0"/>
    <xf numFmtId="0" fontId="18" fillId="0" borderId="0">
      <alignment horizontal="center"/>
    </xf>
    <xf numFmtId="0" fontId="18" fillId="0" borderId="8">
      <alignment horizontal="right"/>
    </xf>
    <xf numFmtId="165" fontId="18" fillId="0" borderId="11">
      <alignment horizontal="center"/>
    </xf>
    <xf numFmtId="49" fontId="18" fillId="0" borderId="0"/>
    <xf numFmtId="0" fontId="18" fillId="0" borderId="0">
      <alignment horizontal="right"/>
    </xf>
    <xf numFmtId="0" fontId="18" fillId="0" borderId="12">
      <alignment horizontal="center"/>
    </xf>
    <xf numFmtId="0" fontId="18" fillId="0" borderId="4">
      <alignment wrapText="1"/>
    </xf>
    <xf numFmtId="49" fontId="18" fillId="0" borderId="13">
      <alignment horizontal="center"/>
    </xf>
    <xf numFmtId="0" fontId="18" fillId="0" borderId="14">
      <alignment wrapText="1"/>
    </xf>
    <xf numFmtId="49" fontId="18" fillId="0" borderId="11">
      <alignment horizontal="center"/>
    </xf>
    <xf numFmtId="0" fontId="18" fillId="0" borderId="15">
      <alignment horizontal="left"/>
    </xf>
    <xf numFmtId="49" fontId="18" fillId="0" borderId="15"/>
    <xf numFmtId="0" fontId="18" fillId="0" borderId="11">
      <alignment horizontal="center"/>
    </xf>
    <xf numFmtId="49" fontId="18" fillId="0" borderId="16">
      <alignment horizontal="center"/>
    </xf>
    <xf numFmtId="0" fontId="25" fillId="0" borderId="17"/>
    <xf numFmtId="49" fontId="18" fillId="0" borderId="18">
      <alignment horizontal="center" vertical="center" wrapText="1"/>
    </xf>
    <xf numFmtId="49" fontId="18" fillId="0" borderId="6">
      <alignment horizontal="center" vertical="center" wrapText="1"/>
    </xf>
    <xf numFmtId="0" fontId="18" fillId="0" borderId="19">
      <alignment horizontal="left" wrapText="1"/>
    </xf>
    <xf numFmtId="49" fontId="18" fillId="0" borderId="20">
      <alignment horizontal="center" wrapText="1"/>
    </xf>
    <xf numFmtId="49" fontId="18" fillId="0" borderId="21">
      <alignment horizontal="center"/>
    </xf>
    <xf numFmtId="4" fontId="18" fillId="0" borderId="18">
      <alignment horizontal="right"/>
    </xf>
    <xf numFmtId="4" fontId="18" fillId="0" borderId="22">
      <alignment horizontal="right"/>
    </xf>
    <xf numFmtId="0" fontId="18" fillId="0" borderId="23">
      <alignment horizontal="left" wrapText="1"/>
    </xf>
    <xf numFmtId="0" fontId="18" fillId="0" borderId="24">
      <alignment horizontal="left" wrapText="1" indent="1"/>
    </xf>
    <xf numFmtId="49" fontId="18" fillId="0" borderId="25">
      <alignment horizontal="center" wrapText="1"/>
    </xf>
    <xf numFmtId="49" fontId="18" fillId="0" borderId="26">
      <alignment horizontal="center"/>
    </xf>
    <xf numFmtId="49" fontId="18" fillId="0" borderId="27">
      <alignment horizontal="center"/>
    </xf>
    <xf numFmtId="0" fontId="18" fillId="0" borderId="28">
      <alignment horizontal="left" wrapText="1" indent="1"/>
    </xf>
    <xf numFmtId="0" fontId="18" fillId="0" borderId="22">
      <alignment horizontal="left" wrapText="1" indent="2"/>
    </xf>
    <xf numFmtId="49" fontId="18" fillId="0" borderId="29">
      <alignment horizontal="center"/>
    </xf>
    <xf numFmtId="49" fontId="18" fillId="0" borderId="18">
      <alignment horizontal="center"/>
    </xf>
    <xf numFmtId="0" fontId="18" fillId="0" borderId="11">
      <alignment horizontal="left" wrapText="1" indent="2"/>
    </xf>
    <xf numFmtId="0" fontId="18" fillId="0" borderId="17"/>
    <xf numFmtId="0" fontId="18" fillId="6" borderId="17"/>
    <xf numFmtId="0" fontId="18" fillId="6" borderId="30"/>
    <xf numFmtId="0" fontId="18" fillId="6" borderId="0"/>
    <xf numFmtId="0" fontId="18" fillId="0" borderId="0">
      <alignment horizontal="left" wrapText="1"/>
    </xf>
    <xf numFmtId="49" fontId="18" fillId="0" borderId="0">
      <alignment horizontal="center" wrapText="1"/>
    </xf>
    <xf numFmtId="49" fontId="18" fillId="0" borderId="0">
      <alignment horizontal="center"/>
    </xf>
    <xf numFmtId="0" fontId="18" fillId="0" borderId="4">
      <alignment horizontal="left"/>
    </xf>
    <xf numFmtId="49" fontId="18" fillId="0" borderId="4"/>
    <xf numFmtId="0" fontId="18" fillId="0" borderId="4"/>
    <xf numFmtId="0" fontId="24" fillId="0" borderId="4"/>
    <xf numFmtId="0" fontId="18" fillId="0" borderId="31">
      <alignment horizontal="left" wrapText="1"/>
    </xf>
    <xf numFmtId="49" fontId="18" fillId="0" borderId="21">
      <alignment horizontal="center" wrapText="1"/>
    </xf>
    <xf numFmtId="4" fontId="18" fillId="0" borderId="32">
      <alignment horizontal="right"/>
    </xf>
    <xf numFmtId="0" fontId="18" fillId="0" borderId="33">
      <alignment horizontal="left" wrapText="1"/>
    </xf>
    <xf numFmtId="49" fontId="18" fillId="0" borderId="29">
      <alignment horizontal="center" wrapText="1"/>
    </xf>
    <xf numFmtId="49" fontId="18" fillId="0" borderId="22">
      <alignment horizontal="center"/>
    </xf>
    <xf numFmtId="0" fontId="18" fillId="0" borderId="32">
      <alignment horizontal="left" wrapText="1" indent="2"/>
    </xf>
    <xf numFmtId="49" fontId="18" fillId="0" borderId="34">
      <alignment horizontal="center"/>
    </xf>
    <xf numFmtId="49" fontId="18" fillId="0" borderId="3">
      <alignment horizontal="center"/>
    </xf>
    <xf numFmtId="0" fontId="18" fillId="0" borderId="13">
      <alignment horizontal="left" wrapText="1" indent="2"/>
    </xf>
    <xf numFmtId="0" fontId="18" fillId="0" borderId="14"/>
    <xf numFmtId="0" fontId="18" fillId="0" borderId="35"/>
    <xf numFmtId="0" fontId="21" fillId="0" borderId="36">
      <alignment horizontal="left" wrapText="1"/>
    </xf>
    <xf numFmtId="0" fontId="18" fillId="0" borderId="37">
      <alignment horizontal="center" wrapText="1"/>
    </xf>
    <xf numFmtId="49" fontId="18" fillId="0" borderId="38">
      <alignment horizontal="center" wrapText="1"/>
    </xf>
    <xf numFmtId="4" fontId="18" fillId="0" borderId="21">
      <alignment horizontal="right"/>
    </xf>
    <xf numFmtId="4" fontId="18" fillId="0" borderId="39">
      <alignment horizontal="right"/>
    </xf>
    <xf numFmtId="0" fontId="21" fillId="0" borderId="11">
      <alignment horizontal="left" wrapText="1"/>
    </xf>
    <xf numFmtId="0" fontId="24" fillId="0" borderId="17"/>
    <xf numFmtId="0" fontId="24" fillId="0" borderId="15"/>
    <xf numFmtId="0" fontId="18" fillId="0" borderId="0">
      <alignment horizontal="center" wrapText="1"/>
    </xf>
    <xf numFmtId="0" fontId="21" fillId="0" borderId="0">
      <alignment horizontal="center"/>
    </xf>
    <xf numFmtId="0" fontId="21" fillId="0" borderId="4"/>
    <xf numFmtId="49" fontId="18" fillId="0" borderId="4">
      <alignment horizontal="left"/>
    </xf>
    <xf numFmtId="0" fontId="18" fillId="0" borderId="24">
      <alignment horizontal="left" wrapText="1"/>
    </xf>
    <xf numFmtId="0" fontId="18" fillId="0" borderId="28">
      <alignment horizontal="left" wrapText="1"/>
    </xf>
    <xf numFmtId="0" fontId="24" fillId="0" borderId="26"/>
    <xf numFmtId="0" fontId="24" fillId="0" borderId="27"/>
    <xf numFmtId="0" fontId="18" fillId="0" borderId="31">
      <alignment horizontal="left" wrapText="1" indent="1"/>
    </xf>
    <xf numFmtId="49" fontId="18" fillId="0" borderId="34">
      <alignment horizontal="center" wrapText="1"/>
    </xf>
    <xf numFmtId="0" fontId="18" fillId="0" borderId="33">
      <alignment horizontal="left" wrapText="1" indent="1"/>
    </xf>
    <xf numFmtId="0" fontId="18" fillId="0" borderId="24">
      <alignment horizontal="left" wrapText="1" indent="2"/>
    </xf>
    <xf numFmtId="0" fontId="18" fillId="0" borderId="28">
      <alignment horizontal="left" wrapText="1" indent="2"/>
    </xf>
    <xf numFmtId="0" fontId="18" fillId="0" borderId="40">
      <alignment horizontal="left" wrapText="1" indent="2"/>
    </xf>
    <xf numFmtId="49" fontId="18" fillId="0" borderId="34">
      <alignment horizontal="center" shrinkToFit="1"/>
    </xf>
    <xf numFmtId="49" fontId="18" fillId="0" borderId="3">
      <alignment horizontal="center" shrinkToFit="1"/>
    </xf>
    <xf numFmtId="0" fontId="18" fillId="0" borderId="33">
      <alignment horizontal="left" wrapText="1" indent="2"/>
    </xf>
    <xf numFmtId="0" fontId="21" fillId="0" borderId="41">
      <alignment horizontal="center" vertical="center" textRotation="90" wrapText="1"/>
    </xf>
    <xf numFmtId="0" fontId="18" fillId="0" borderId="18">
      <alignment horizontal="center" vertical="top" wrapText="1"/>
    </xf>
    <xf numFmtId="0" fontId="18" fillId="0" borderId="18">
      <alignment horizontal="center" vertical="top"/>
    </xf>
    <xf numFmtId="49" fontId="18" fillId="0" borderId="18">
      <alignment horizontal="center" vertical="top" wrapText="1"/>
    </xf>
    <xf numFmtId="0" fontId="21" fillId="0" borderId="42"/>
    <xf numFmtId="49" fontId="21" fillId="0" borderId="20">
      <alignment horizontal="center"/>
    </xf>
    <xf numFmtId="0" fontId="25" fillId="0" borderId="10"/>
    <xf numFmtId="49" fontId="29" fillId="0" borderId="43">
      <alignment horizontal="left" vertical="center" wrapText="1"/>
    </xf>
    <xf numFmtId="49" fontId="21" fillId="0" borderId="29">
      <alignment horizontal="center" vertical="center" wrapText="1"/>
    </xf>
    <xf numFmtId="49" fontId="18" fillId="0" borderId="44">
      <alignment horizontal="left" vertical="center" wrapText="1" indent="2"/>
    </xf>
    <xf numFmtId="49" fontId="18" fillId="0" borderId="25">
      <alignment horizontal="center" vertical="center" wrapText="1"/>
    </xf>
    <xf numFmtId="0" fontId="18" fillId="0" borderId="26"/>
    <xf numFmtId="4" fontId="18" fillId="0" borderId="26">
      <alignment horizontal="right"/>
    </xf>
    <xf numFmtId="4" fontId="18" fillId="0" borderId="27">
      <alignment horizontal="right"/>
    </xf>
    <xf numFmtId="49" fontId="18" fillId="0" borderId="40">
      <alignment horizontal="left" vertical="center" wrapText="1" indent="3"/>
    </xf>
    <xf numFmtId="49" fontId="18" fillId="0" borderId="34">
      <alignment horizontal="center" vertical="center" wrapText="1"/>
    </xf>
    <xf numFmtId="49" fontId="18" fillId="0" borderId="43">
      <alignment horizontal="left" vertical="center" wrapText="1" indent="3"/>
    </xf>
    <xf numFmtId="49" fontId="18" fillId="0" borderId="29">
      <alignment horizontal="center" vertical="center" wrapText="1"/>
    </xf>
    <xf numFmtId="49" fontId="18" fillId="0" borderId="45">
      <alignment horizontal="left" vertical="center" wrapText="1" indent="3"/>
    </xf>
    <xf numFmtId="0" fontId="29" fillId="0" borderId="42">
      <alignment horizontal="left" vertical="center" wrapText="1"/>
    </xf>
    <xf numFmtId="49" fontId="18" fillId="0" borderId="46">
      <alignment horizontal="center" vertical="center" wrapText="1"/>
    </xf>
    <xf numFmtId="4" fontId="18" fillId="0" borderId="6">
      <alignment horizontal="right"/>
    </xf>
    <xf numFmtId="4" fontId="18" fillId="0" borderId="47">
      <alignment horizontal="right"/>
    </xf>
    <xf numFmtId="0" fontId="21" fillId="0" borderId="15">
      <alignment horizontal="center" vertical="center" textRotation="90" wrapText="1"/>
    </xf>
    <xf numFmtId="49" fontId="18" fillId="0" borderId="15">
      <alignment horizontal="left" vertical="center" wrapText="1" indent="3"/>
    </xf>
    <xf numFmtId="49" fontId="18" fillId="0" borderId="17">
      <alignment horizontal="center" vertical="center" wrapText="1"/>
    </xf>
    <xf numFmtId="4" fontId="18" fillId="0" borderId="17">
      <alignment horizontal="right"/>
    </xf>
    <xf numFmtId="0" fontId="18" fillId="0" borderId="0">
      <alignment vertical="center"/>
    </xf>
    <xf numFmtId="49" fontId="18" fillId="0" borderId="0">
      <alignment horizontal="left" vertical="center" wrapText="1" indent="3"/>
    </xf>
    <xf numFmtId="49" fontId="18" fillId="0" borderId="0">
      <alignment horizontal="center" vertical="center" wrapText="1"/>
    </xf>
    <xf numFmtId="4" fontId="18" fillId="0" borderId="0">
      <alignment horizontal="right" shrinkToFit="1"/>
    </xf>
    <xf numFmtId="0" fontId="21" fillId="0" borderId="4">
      <alignment horizontal="center" vertical="center" textRotation="90" wrapText="1"/>
    </xf>
    <xf numFmtId="49" fontId="18" fillId="0" borderId="4">
      <alignment horizontal="left" vertical="center" wrapText="1" indent="3"/>
    </xf>
    <xf numFmtId="49" fontId="18" fillId="0" borderId="4">
      <alignment horizontal="center" vertical="center" wrapText="1"/>
    </xf>
    <xf numFmtId="4" fontId="18" fillId="0" borderId="4">
      <alignment horizontal="right"/>
    </xf>
    <xf numFmtId="49" fontId="21" fillId="0" borderId="20">
      <alignment horizontal="center" vertical="center" wrapText="1"/>
    </xf>
    <xf numFmtId="0" fontId="18" fillId="0" borderId="27"/>
    <xf numFmtId="0" fontId="21" fillId="0" borderId="15">
      <alignment horizontal="center" vertical="center" textRotation="90"/>
    </xf>
    <xf numFmtId="0" fontId="21" fillId="0" borderId="4">
      <alignment horizontal="center" vertical="center" textRotation="90"/>
    </xf>
    <xf numFmtId="0" fontId="21" fillId="0" borderId="41">
      <alignment horizontal="center" vertical="center" textRotation="90"/>
    </xf>
    <xf numFmtId="49" fontId="29" fillId="0" borderId="42">
      <alignment horizontal="left" vertical="center" wrapText="1"/>
    </xf>
    <xf numFmtId="0" fontId="21" fillId="0" borderId="18">
      <alignment horizontal="center" vertical="center" textRotation="90"/>
    </xf>
    <xf numFmtId="0" fontId="21" fillId="0" borderId="20">
      <alignment horizontal="center" vertical="center"/>
    </xf>
    <xf numFmtId="0" fontId="18" fillId="0" borderId="43">
      <alignment horizontal="left" vertical="center" wrapText="1"/>
    </xf>
    <xf numFmtId="0" fontId="18" fillId="0" borderId="25">
      <alignment horizontal="center" vertical="center"/>
    </xf>
    <xf numFmtId="0" fontId="18" fillId="0" borderId="34">
      <alignment horizontal="center" vertical="center"/>
    </xf>
    <xf numFmtId="0" fontId="18" fillId="0" borderId="29">
      <alignment horizontal="center" vertical="center"/>
    </xf>
    <xf numFmtId="0" fontId="18" fillId="0" borderId="45">
      <alignment horizontal="left" vertical="center" wrapText="1"/>
    </xf>
    <xf numFmtId="0" fontId="21" fillId="0" borderId="29">
      <alignment horizontal="center" vertical="center"/>
    </xf>
    <xf numFmtId="0" fontId="18" fillId="0" borderId="46">
      <alignment horizontal="center" vertical="center"/>
    </xf>
    <xf numFmtId="49" fontId="21" fillId="0" borderId="20">
      <alignment horizontal="center" vertical="center"/>
    </xf>
    <xf numFmtId="49" fontId="18" fillId="0" borderId="43">
      <alignment horizontal="left" vertical="center" wrapText="1"/>
    </xf>
    <xf numFmtId="49" fontId="18" fillId="0" borderId="25">
      <alignment horizontal="center" vertical="center"/>
    </xf>
    <xf numFmtId="49" fontId="18" fillId="0" borderId="34">
      <alignment horizontal="center" vertical="center"/>
    </xf>
    <xf numFmtId="49" fontId="18" fillId="0" borderId="29">
      <alignment horizontal="center" vertical="center"/>
    </xf>
    <xf numFmtId="49" fontId="18" fillId="0" borderId="45">
      <alignment horizontal="left" vertical="center" wrapText="1"/>
    </xf>
    <xf numFmtId="49" fontId="18" fillId="0" borderId="46">
      <alignment horizontal="center" vertical="center"/>
    </xf>
    <xf numFmtId="49" fontId="18" fillId="0" borderId="4">
      <alignment horizontal="center"/>
    </xf>
    <xf numFmtId="0" fontId="18" fillId="0" borderId="4">
      <alignment horizontal="center"/>
    </xf>
    <xf numFmtId="49" fontId="18" fillId="0" borderId="0">
      <alignment horizontal="left"/>
    </xf>
    <xf numFmtId="0" fontId="18" fillId="0" borderId="15">
      <alignment horizontal="center"/>
    </xf>
    <xf numFmtId="49" fontId="18" fillId="0" borderId="15">
      <alignment horizontal="center"/>
    </xf>
    <xf numFmtId="0" fontId="19" fillId="0" borderId="4">
      <alignment wrapText="1"/>
    </xf>
    <xf numFmtId="0" fontId="19" fillId="0" borderId="18">
      <alignment wrapText="1"/>
    </xf>
    <xf numFmtId="0" fontId="19" fillId="0" borderId="15">
      <alignment wrapText="1"/>
    </xf>
    <xf numFmtId="0" fontId="18" fillId="0" borderId="15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4" fillId="7" borderId="0"/>
    <xf numFmtId="0" fontId="25" fillId="0" borderId="0"/>
    <xf numFmtId="0" fontId="24" fillId="0" borderId="0"/>
    <xf numFmtId="9" fontId="30" fillId="0" borderId="0" applyFont="0" applyFill="0" applyBorder="0" applyAlignment="0" applyProtection="0"/>
  </cellStyleXfs>
  <cellXfs count="35">
    <xf numFmtId="0" fontId="0" fillId="0" borderId="0" xfId="0"/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7" fillId="5" borderId="48" xfId="0" applyFont="1" applyFill="1" applyBorder="1" applyAlignment="1">
      <alignment horizontal="left" vertical="center" wrapText="1"/>
    </xf>
    <xf numFmtId="49" fontId="7" fillId="5" borderId="48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31" fillId="5" borderId="0" xfId="0" applyFont="1" applyFill="1"/>
    <xf numFmtId="0" fontId="0" fillId="5" borderId="0" xfId="0" applyFont="1" applyFill="1"/>
    <xf numFmtId="0" fontId="0" fillId="5" borderId="0" xfId="0" applyFill="1" applyAlignment="1">
      <alignment horizontal="center" vertical="center"/>
    </xf>
    <xf numFmtId="0" fontId="34" fillId="5" borderId="0" xfId="0" applyFont="1" applyFill="1" applyAlignment="1">
      <alignment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6" fontId="7" fillId="0" borderId="2" xfId="188" applyNumberFormat="1" applyFont="1" applyFill="1" applyBorder="1" applyAlignment="1">
      <alignment horizontal="center" vertical="center"/>
    </xf>
    <xf numFmtId="166" fontId="33" fillId="0" borderId="2" xfId="188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188" applyNumberFormat="1" applyFont="1" applyFill="1" applyBorder="1" applyAlignment="1">
      <alignment horizontal="center" vertical="center"/>
    </xf>
    <xf numFmtId="166" fontId="32" fillId="0" borderId="2" xfId="188" applyNumberFormat="1" applyFont="1" applyFill="1" applyBorder="1" applyAlignment="1">
      <alignment horizontal="center" vertical="center"/>
    </xf>
    <xf numFmtId="166" fontId="35" fillId="0" borderId="2" xfId="188" applyNumberFormat="1" applyFont="1" applyFill="1" applyBorder="1" applyAlignment="1">
      <alignment horizontal="center" vertical="center"/>
    </xf>
    <xf numFmtId="166" fontId="36" fillId="0" borderId="2" xfId="188" applyNumberFormat="1" applyFont="1" applyFill="1" applyBorder="1" applyAlignment="1">
      <alignment horizontal="center" vertical="center"/>
    </xf>
    <xf numFmtId="166" fontId="37" fillId="0" borderId="2" xfId="188" applyNumberFormat="1" applyFont="1" applyFill="1" applyBorder="1" applyAlignment="1">
      <alignment horizontal="center" vertical="center"/>
    </xf>
    <xf numFmtId="166" fontId="38" fillId="0" borderId="2" xfId="188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</cellXfs>
  <cellStyles count="189">
    <cellStyle name="br" xfId="182"/>
    <cellStyle name="col" xfId="181"/>
    <cellStyle name="SAPBEXHLevel0" xfId="2"/>
    <cellStyle name="SAPBEXstdData" xfId="3"/>
    <cellStyle name="SAPBEXstdItem" xfId="1"/>
    <cellStyle name="style0" xfId="183"/>
    <cellStyle name="td" xfId="184"/>
    <cellStyle name="tr" xfId="180"/>
    <cellStyle name="xl100" xfId="93"/>
    <cellStyle name="xl101" xfId="80"/>
    <cellStyle name="xl102" xfId="94"/>
    <cellStyle name="xl103" xfId="86"/>
    <cellStyle name="xl104" xfId="96"/>
    <cellStyle name="xl105" xfId="8"/>
    <cellStyle name="xl105 2" xfId="75"/>
    <cellStyle name="xl106" xfId="76"/>
    <cellStyle name="xl107" xfId="99"/>
    <cellStyle name="xl108" xfId="105"/>
    <cellStyle name="xl109" xfId="101"/>
    <cellStyle name="xl110" xfId="108"/>
    <cellStyle name="xl111" xfId="110"/>
    <cellStyle name="xl112" xfId="97"/>
    <cellStyle name="xl113" xfId="100"/>
    <cellStyle name="xl114" xfId="106"/>
    <cellStyle name="xl115" xfId="111"/>
    <cellStyle name="xl116" xfId="98"/>
    <cellStyle name="xl117" xfId="112"/>
    <cellStyle name="xl118" xfId="107"/>
    <cellStyle name="xl119" xfId="102"/>
    <cellStyle name="xl120" xfId="109"/>
    <cellStyle name="xl121" xfId="113"/>
    <cellStyle name="xl122" xfId="103"/>
    <cellStyle name="xl123" xfId="104"/>
    <cellStyle name="xl124" xfId="114"/>
    <cellStyle name="xl125" xfId="137"/>
    <cellStyle name="xl126" xfId="141"/>
    <cellStyle name="xl127" xfId="145"/>
    <cellStyle name="xl128" xfId="151"/>
    <cellStyle name="xl129" xfId="152"/>
    <cellStyle name="xl130" xfId="153"/>
    <cellStyle name="xl131" xfId="155"/>
    <cellStyle name="xl132" xfId="176"/>
    <cellStyle name="xl133" xfId="178"/>
    <cellStyle name="xl134" xfId="115"/>
    <cellStyle name="xl135" xfId="118"/>
    <cellStyle name="xl136" xfId="121"/>
    <cellStyle name="xl137" xfId="123"/>
    <cellStyle name="xl138" xfId="128"/>
    <cellStyle name="xl139" xfId="130"/>
    <cellStyle name="xl140" xfId="132"/>
    <cellStyle name="xl141" xfId="133"/>
    <cellStyle name="xl142" xfId="138"/>
    <cellStyle name="xl143" xfId="142"/>
    <cellStyle name="xl144" xfId="146"/>
    <cellStyle name="xl145" xfId="154"/>
    <cellStyle name="xl146" xfId="157"/>
    <cellStyle name="xl147" xfId="161"/>
    <cellStyle name="xl148" xfId="165"/>
    <cellStyle name="xl149" xfId="169"/>
    <cellStyle name="xl150" xfId="119"/>
    <cellStyle name="xl151" xfId="122"/>
    <cellStyle name="xl152" xfId="124"/>
    <cellStyle name="xl153" xfId="129"/>
    <cellStyle name="xl154" xfId="131"/>
    <cellStyle name="xl155" xfId="134"/>
    <cellStyle name="xl156" xfId="139"/>
    <cellStyle name="xl157" xfId="143"/>
    <cellStyle name="xl158" xfId="147"/>
    <cellStyle name="xl159" xfId="149"/>
    <cellStyle name="xl160" xfId="156"/>
    <cellStyle name="xl161" xfId="158"/>
    <cellStyle name="xl162" xfId="159"/>
    <cellStyle name="xl163" xfId="160"/>
    <cellStyle name="xl164" xfId="162"/>
    <cellStyle name="xl165" xfId="163"/>
    <cellStyle name="xl166" xfId="164"/>
    <cellStyle name="xl167" xfId="166"/>
    <cellStyle name="xl168" xfId="167"/>
    <cellStyle name="xl169" xfId="168"/>
    <cellStyle name="xl170" xfId="170"/>
    <cellStyle name="xl171" xfId="117"/>
    <cellStyle name="xl172" xfId="125"/>
    <cellStyle name="xl173" xfId="135"/>
    <cellStyle name="xl174" xfId="140"/>
    <cellStyle name="xl175" xfId="144"/>
    <cellStyle name="xl176" xfId="148"/>
    <cellStyle name="xl177" xfId="171"/>
    <cellStyle name="xl178" xfId="174"/>
    <cellStyle name="xl179" xfId="179"/>
    <cellStyle name="xl180" xfId="172"/>
    <cellStyle name="xl181" xfId="175"/>
    <cellStyle name="xl182" xfId="173"/>
    <cellStyle name="xl183" xfId="126"/>
    <cellStyle name="xl184" xfId="116"/>
    <cellStyle name="xl185" xfId="127"/>
    <cellStyle name="xl186" xfId="136"/>
    <cellStyle name="xl187" xfId="150"/>
    <cellStyle name="xl188" xfId="177"/>
    <cellStyle name="xl189" xfId="120"/>
    <cellStyle name="xl21" xfId="185"/>
    <cellStyle name="xl22" xfId="15"/>
    <cellStyle name="xl23" xfId="22"/>
    <cellStyle name="xl24" xfId="26"/>
    <cellStyle name="xl25" xfId="33"/>
    <cellStyle name="xl26" xfId="21"/>
    <cellStyle name="xl27" xfId="19"/>
    <cellStyle name="xl28" xfId="49"/>
    <cellStyle name="xl29" xfId="51"/>
    <cellStyle name="xl30" xfId="57"/>
    <cellStyle name="xl31" xfId="62"/>
    <cellStyle name="xl32" xfId="186"/>
    <cellStyle name="xl33" xfId="27"/>
    <cellStyle name="xl34" xfId="44"/>
    <cellStyle name="xl35" xfId="52"/>
    <cellStyle name="xl36" xfId="58"/>
    <cellStyle name="xl37" xfId="63"/>
    <cellStyle name="xl38" xfId="187"/>
    <cellStyle name="xl39" xfId="66"/>
    <cellStyle name="xl40" xfId="45"/>
    <cellStyle name="xl41" xfId="37"/>
    <cellStyle name="xl42" xfId="53"/>
    <cellStyle name="xl43" xfId="59"/>
    <cellStyle name="xl44" xfId="64"/>
    <cellStyle name="xl45" xfId="50"/>
    <cellStyle name="xl46" xfId="54"/>
    <cellStyle name="xl47" xfId="67"/>
    <cellStyle name="xl48" xfId="69"/>
    <cellStyle name="xl49" xfId="16"/>
    <cellStyle name="xl50" xfId="34"/>
    <cellStyle name="xl51" xfId="40"/>
    <cellStyle name="xl52" xfId="42"/>
    <cellStyle name="xl53" xfId="23"/>
    <cellStyle name="xl54" xfId="28"/>
    <cellStyle name="xl55" xfId="35"/>
    <cellStyle name="xl56" xfId="17"/>
    <cellStyle name="xl57" xfId="48"/>
    <cellStyle name="xl58" xfId="24"/>
    <cellStyle name="xl59" xfId="29"/>
    <cellStyle name="xl60" xfId="36"/>
    <cellStyle name="xl61" xfId="39"/>
    <cellStyle name="xl62" xfId="41"/>
    <cellStyle name="xl63" xfId="43"/>
    <cellStyle name="xl64" xfId="46"/>
    <cellStyle name="xl65" xfId="47"/>
    <cellStyle name="xl66" xfId="18"/>
    <cellStyle name="xl67" xfId="25"/>
    <cellStyle name="xl68" xfId="30"/>
    <cellStyle name="xl69" xfId="55"/>
    <cellStyle name="xl70" xfId="60"/>
    <cellStyle name="xl71" xfId="56"/>
    <cellStyle name="xl72" xfId="61"/>
    <cellStyle name="xl73" xfId="65"/>
    <cellStyle name="xl74" xfId="68"/>
    <cellStyle name="xl75" xfId="20"/>
    <cellStyle name="xl76" xfId="31"/>
    <cellStyle name="xl77" xfId="38"/>
    <cellStyle name="xl78" xfId="32"/>
    <cellStyle name="xl79" xfId="70"/>
    <cellStyle name="xl80" xfId="73"/>
    <cellStyle name="xl81" xfId="77"/>
    <cellStyle name="xl82" xfId="87"/>
    <cellStyle name="xl83" xfId="89"/>
    <cellStyle name="xl84" xfId="83"/>
    <cellStyle name="xl85" xfId="71"/>
    <cellStyle name="xl86" xfId="81"/>
    <cellStyle name="xl87" xfId="88"/>
    <cellStyle name="xl88" xfId="90"/>
    <cellStyle name="xl89" xfId="84"/>
    <cellStyle name="xl90" xfId="95"/>
    <cellStyle name="xl91" xfId="72"/>
    <cellStyle name="xl92" xfId="78"/>
    <cellStyle name="xl93" xfId="91"/>
    <cellStyle name="xl94" xfId="85"/>
    <cellStyle name="xl95" xfId="74"/>
    <cellStyle name="xl96" xfId="9"/>
    <cellStyle name="xl97" xfId="92"/>
    <cellStyle name="xl98" xfId="79"/>
    <cellStyle name="xl99" xfId="82"/>
    <cellStyle name="Обычный" xfId="0" builtinId="0"/>
    <cellStyle name="Обычный 2" xfId="4"/>
    <cellStyle name="Обычный 2 2" xfId="7"/>
    <cellStyle name="Обычный 3" xfId="5"/>
    <cellStyle name="Обычный 3 2" xfId="12"/>
    <cellStyle name="Обычный 3 3" xfId="10"/>
    <cellStyle name="Обычный 4" xfId="14"/>
    <cellStyle name="Процентный" xfId="188" builtinId="5"/>
    <cellStyle name="Процентный 2" xfId="6"/>
    <cellStyle name="Процентный 2 2" xfId="13"/>
    <cellStyle name="Процентный 2 3" xfId="11"/>
  </cellStyles>
  <dxfs count="0"/>
  <tableStyles count="0" defaultTableStyle="TableStyleMedium2" defaultPivotStyle="PivotStyleMedium9"/>
  <colors>
    <mruColors>
      <color rgb="FF8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view="pageBreakPreview" zoomScale="60" zoomScaleNormal="55" zoomScalePageLayoutView="70" workbookViewId="0">
      <pane ySplit="5" topLeftCell="A6" activePane="bottomLeft" state="frozen"/>
      <selection pane="bottomLeft" activeCell="J79" sqref="J79"/>
    </sheetView>
  </sheetViews>
  <sheetFormatPr defaultRowHeight="15" x14ac:dyDescent="0.25"/>
  <cols>
    <col min="1" max="1" width="51.28515625" style="3" customWidth="1"/>
    <col min="2" max="2" width="24.28515625" style="3" customWidth="1"/>
    <col min="3" max="3" width="31.140625" style="3" customWidth="1"/>
    <col min="4" max="4" width="36.7109375" style="16" customWidth="1"/>
    <col min="5" max="5" width="31.85546875" style="3" customWidth="1"/>
    <col min="6" max="6" width="32.28515625" style="3" customWidth="1"/>
    <col min="7" max="7" width="35.5703125" style="3" customWidth="1"/>
    <col min="8" max="16384" width="9.140625" style="3"/>
  </cols>
  <sheetData>
    <row r="1" spans="1:7" ht="27" customHeight="1" x14ac:dyDescent="0.25">
      <c r="G1" s="7"/>
    </row>
    <row r="2" spans="1:7" ht="30.75" x14ac:dyDescent="0.25">
      <c r="A2" s="34" t="s">
        <v>159</v>
      </c>
      <c r="B2" s="34"/>
      <c r="C2" s="34"/>
      <c r="D2" s="34"/>
      <c r="E2" s="34"/>
      <c r="F2" s="34"/>
      <c r="G2" s="34"/>
    </row>
    <row r="3" spans="1:7" ht="28.5" customHeight="1" x14ac:dyDescent="0.25">
      <c r="A3" s="4"/>
      <c r="B3" s="4"/>
      <c r="C3" s="4"/>
      <c r="D3" s="6"/>
      <c r="E3" s="4"/>
      <c r="F3" s="4"/>
      <c r="G3" s="8" t="s">
        <v>140</v>
      </c>
    </row>
    <row r="4" spans="1:7" ht="96.75" customHeight="1" x14ac:dyDescent="0.25">
      <c r="A4" s="5" t="s">
        <v>164</v>
      </c>
      <c r="B4" s="5" t="s">
        <v>130</v>
      </c>
      <c r="C4" s="18" t="s">
        <v>165</v>
      </c>
      <c r="D4" s="18" t="s">
        <v>166</v>
      </c>
      <c r="E4" s="18" t="s">
        <v>167</v>
      </c>
      <c r="F4" s="19" t="s">
        <v>168</v>
      </c>
      <c r="G4" s="19" t="s">
        <v>169</v>
      </c>
    </row>
    <row r="5" spans="1:7" ht="20.25" x14ac:dyDescent="0.25">
      <c r="A5" s="11">
        <v>1</v>
      </c>
      <c r="B5" s="11">
        <v>2</v>
      </c>
      <c r="C5" s="20">
        <v>3</v>
      </c>
      <c r="D5" s="20">
        <v>4</v>
      </c>
      <c r="E5" s="20">
        <v>5</v>
      </c>
      <c r="F5" s="21" t="s">
        <v>157</v>
      </c>
      <c r="G5" s="21" t="s">
        <v>158</v>
      </c>
    </row>
    <row r="6" spans="1:7" s="14" customFormat="1" ht="20.25" x14ac:dyDescent="0.25">
      <c r="A6" s="12" t="s">
        <v>155</v>
      </c>
      <c r="B6" s="13" t="s">
        <v>154</v>
      </c>
      <c r="C6" s="22">
        <v>174737.89603682002</v>
      </c>
      <c r="D6" s="22">
        <v>417520.86349999998</v>
      </c>
      <c r="E6" s="22">
        <v>195375.65771522</v>
      </c>
      <c r="F6" s="23">
        <f>E6/D6</f>
        <v>0.46794226299836156</v>
      </c>
      <c r="G6" s="24">
        <f>E6/C6-1</f>
        <v>0.11810695988952102</v>
      </c>
    </row>
    <row r="7" spans="1:7" s="15" customFormat="1" ht="81" x14ac:dyDescent="0.25">
      <c r="A7" s="2" t="s">
        <v>156</v>
      </c>
      <c r="B7" s="1" t="s">
        <v>0</v>
      </c>
      <c r="C7" s="25">
        <v>184.2596131</v>
      </c>
      <c r="D7" s="25">
        <v>251.3673</v>
      </c>
      <c r="E7" s="25">
        <v>163.26833704000001</v>
      </c>
      <c r="F7" s="26">
        <f t="shared" ref="F7:F72" si="0">E7/D7</f>
        <v>0.6495209879725804</v>
      </c>
      <c r="G7" s="27">
        <f t="shared" ref="G7:G72" si="1">E7/C7-1</f>
        <v>-0.11392228447048658</v>
      </c>
    </row>
    <row r="8" spans="1:7" s="15" customFormat="1" ht="101.25" x14ac:dyDescent="0.25">
      <c r="A8" s="2" t="s">
        <v>131</v>
      </c>
      <c r="B8" s="1" t="s">
        <v>1</v>
      </c>
      <c r="C8" s="25">
        <v>1925.75080673</v>
      </c>
      <c r="D8" s="25">
        <v>3328.2231000000002</v>
      </c>
      <c r="E8" s="25">
        <v>2216.6089135300003</v>
      </c>
      <c r="F8" s="26">
        <f t="shared" si="0"/>
        <v>0.66600370435804024</v>
      </c>
      <c r="G8" s="27">
        <f t="shared" si="1"/>
        <v>0.15103621184190952</v>
      </c>
    </row>
    <row r="9" spans="1:7" s="15" customFormat="1" ht="121.5" x14ac:dyDescent="0.25">
      <c r="A9" s="2" t="s">
        <v>132</v>
      </c>
      <c r="B9" s="1" t="s">
        <v>2</v>
      </c>
      <c r="C9" s="25">
        <v>3040.76099075</v>
      </c>
      <c r="D9" s="25">
        <v>6609.3064999999997</v>
      </c>
      <c r="E9" s="25">
        <v>3449.3918219499997</v>
      </c>
      <c r="F9" s="26">
        <f>E9/D9</f>
        <v>0.52189920711802362</v>
      </c>
      <c r="G9" s="27">
        <f t="shared" si="1"/>
        <v>0.13438439668328273</v>
      </c>
    </row>
    <row r="10" spans="1:7" s="15" customFormat="1" ht="20.25" x14ac:dyDescent="0.25">
      <c r="A10" s="2" t="s">
        <v>57</v>
      </c>
      <c r="B10" s="1" t="s">
        <v>3</v>
      </c>
      <c r="C10" s="25">
        <v>2832.71421607</v>
      </c>
      <c r="D10" s="25">
        <v>4069.5497999999998</v>
      </c>
      <c r="E10" s="25">
        <v>3122.42487394</v>
      </c>
      <c r="F10" s="26">
        <f t="shared" si="0"/>
        <v>0.76726542919808971</v>
      </c>
      <c r="G10" s="27">
        <f t="shared" si="1"/>
        <v>0.10227316833673883</v>
      </c>
    </row>
    <row r="11" spans="1:7" s="15" customFormat="1" ht="101.25" x14ac:dyDescent="0.25">
      <c r="A11" s="2" t="s">
        <v>133</v>
      </c>
      <c r="B11" s="1" t="s">
        <v>4</v>
      </c>
      <c r="C11" s="25">
        <v>3325.5660891999996</v>
      </c>
      <c r="D11" s="25">
        <v>5164.9849999999997</v>
      </c>
      <c r="E11" s="25">
        <v>3700.51442757</v>
      </c>
      <c r="F11" s="26">
        <f t="shared" si="0"/>
        <v>0.71646179564316259</v>
      </c>
      <c r="G11" s="27">
        <f t="shared" si="1"/>
        <v>0.11274722207075372</v>
      </c>
    </row>
    <row r="12" spans="1:7" s="15" customFormat="1" ht="40.5" x14ac:dyDescent="0.25">
      <c r="A12" s="2" t="s">
        <v>58</v>
      </c>
      <c r="B12" s="1" t="s">
        <v>5</v>
      </c>
      <c r="C12" s="25">
        <v>2885.42552789</v>
      </c>
      <c r="D12" s="25">
        <v>1500.6331</v>
      </c>
      <c r="E12" s="25">
        <v>805.28994991999991</v>
      </c>
      <c r="F12" s="26">
        <f t="shared" si="0"/>
        <v>0.53663347151279006</v>
      </c>
      <c r="G12" s="27">
        <f t="shared" si="1"/>
        <v>-0.72091119935821824</v>
      </c>
    </row>
    <row r="13" spans="1:7" s="15" customFormat="1" ht="40.5" x14ac:dyDescent="0.25">
      <c r="A13" s="2" t="s">
        <v>59</v>
      </c>
      <c r="B13" s="1" t="s">
        <v>6</v>
      </c>
      <c r="C13" s="25">
        <v>1521.4350515399999</v>
      </c>
      <c r="D13" s="25">
        <v>3270.8851</v>
      </c>
      <c r="E13" s="25">
        <v>1960.05183457</v>
      </c>
      <c r="F13" s="26">
        <f t="shared" si="0"/>
        <v>0.59924203224686801</v>
      </c>
      <c r="G13" s="27">
        <f t="shared" si="1"/>
        <v>0.28829149334112625</v>
      </c>
    </row>
    <row r="14" spans="1:7" s="15" customFormat="1" ht="33.6" customHeight="1" x14ac:dyDescent="0.25">
      <c r="A14" s="2" t="s">
        <v>60</v>
      </c>
      <c r="B14" s="1" t="s">
        <v>7</v>
      </c>
      <c r="C14" s="25" t="s">
        <v>148</v>
      </c>
      <c r="D14" s="25">
        <v>19512.027300000002</v>
      </c>
      <c r="E14" s="25" t="s">
        <v>148</v>
      </c>
      <c r="F14" s="25" t="s">
        <v>148</v>
      </c>
      <c r="G14" s="25" t="s">
        <v>148</v>
      </c>
    </row>
    <row r="15" spans="1:7" s="15" customFormat="1" ht="40.5" x14ac:dyDescent="0.25">
      <c r="A15" s="2" t="s">
        <v>61</v>
      </c>
      <c r="B15" s="1" t="s">
        <v>8</v>
      </c>
      <c r="C15" s="25">
        <v>159021.98374154</v>
      </c>
      <c r="D15" s="25">
        <v>373813.88630000001</v>
      </c>
      <c r="E15" s="25">
        <v>179958.10755670001</v>
      </c>
      <c r="F15" s="26">
        <f t="shared" si="0"/>
        <v>0.48141097522598908</v>
      </c>
      <c r="G15" s="27">
        <f t="shared" si="1"/>
        <v>0.13165553166024968</v>
      </c>
    </row>
    <row r="16" spans="1:7" s="14" customFormat="1" ht="20.25" x14ac:dyDescent="0.25">
      <c r="A16" s="12" t="s">
        <v>160</v>
      </c>
      <c r="B16" s="13" t="s">
        <v>161</v>
      </c>
      <c r="C16" s="22">
        <v>16596.695413459998</v>
      </c>
      <c r="D16" s="22">
        <v>30462.013999999999</v>
      </c>
      <c r="E16" s="22">
        <v>13786.94746001</v>
      </c>
      <c r="F16" s="23">
        <f t="shared" si="0"/>
        <v>0.45259474504903058</v>
      </c>
      <c r="G16" s="24">
        <f t="shared" si="1"/>
        <v>-0.1692956268373329</v>
      </c>
    </row>
    <row r="17" spans="1:7" s="14" customFormat="1" ht="40.5" x14ac:dyDescent="0.25">
      <c r="A17" s="12" t="s">
        <v>162</v>
      </c>
      <c r="B17" s="13" t="s">
        <v>163</v>
      </c>
      <c r="C17" s="22">
        <v>110806.23020097001</v>
      </c>
      <c r="D17" s="22">
        <v>136728.3076</v>
      </c>
      <c r="E17" s="22">
        <v>101981.62541478999</v>
      </c>
      <c r="F17" s="23">
        <f t="shared" si="0"/>
        <v>0.7458706043019141</v>
      </c>
      <c r="G17" s="24">
        <f t="shared" si="1"/>
        <v>-7.9639969432898972E-2</v>
      </c>
    </row>
    <row r="18" spans="1:7" s="14" customFormat="1" ht="20.25" x14ac:dyDescent="0.25">
      <c r="A18" s="12" t="s">
        <v>118</v>
      </c>
      <c r="B18" s="13" t="s">
        <v>105</v>
      </c>
      <c r="C18" s="22">
        <v>781664.73643042007</v>
      </c>
      <c r="D18" s="22">
        <v>1841683.9382</v>
      </c>
      <c r="E18" s="22">
        <v>1052334.5116988199</v>
      </c>
      <c r="F18" s="23">
        <f t="shared" si="0"/>
        <v>0.57139799607924924</v>
      </c>
      <c r="G18" s="24">
        <f t="shared" si="1"/>
        <v>0.34627348868832275</v>
      </c>
    </row>
    <row r="19" spans="1:7" s="15" customFormat="1" ht="20.25" x14ac:dyDescent="0.25">
      <c r="A19" s="2" t="s">
        <v>62</v>
      </c>
      <c r="B19" s="1" t="s">
        <v>9</v>
      </c>
      <c r="C19" s="25">
        <v>2494.102938</v>
      </c>
      <c r="D19" s="25">
        <v>6378.3567999999996</v>
      </c>
      <c r="E19" s="25">
        <v>3574.7448120399999</v>
      </c>
      <c r="F19" s="26">
        <f t="shared" si="0"/>
        <v>0.56044917588178822</v>
      </c>
      <c r="G19" s="27">
        <f t="shared" si="1"/>
        <v>0.43327877834367068</v>
      </c>
    </row>
    <row r="20" spans="1:7" s="15" customFormat="1" ht="20.25" x14ac:dyDescent="0.25">
      <c r="A20" s="2" t="s">
        <v>63</v>
      </c>
      <c r="B20" s="1" t="s">
        <v>10</v>
      </c>
      <c r="C20" s="25">
        <v>1582.1444237200001</v>
      </c>
      <c r="D20" s="25">
        <v>23272.9182</v>
      </c>
      <c r="E20" s="25">
        <v>4191.0439926500003</v>
      </c>
      <c r="F20" s="26">
        <f t="shared" si="0"/>
        <v>0.18008244417969038</v>
      </c>
      <c r="G20" s="27">
        <f t="shared" si="1"/>
        <v>1.6489642347541529</v>
      </c>
    </row>
    <row r="21" spans="1:7" s="15" customFormat="1" ht="20.25" x14ac:dyDescent="0.25">
      <c r="A21" s="2" t="s">
        <v>64</v>
      </c>
      <c r="B21" s="1" t="s">
        <v>11</v>
      </c>
      <c r="C21" s="25">
        <v>539.17392612000003</v>
      </c>
      <c r="D21" s="25">
        <v>820.32920000000001</v>
      </c>
      <c r="E21" s="25">
        <v>549.54589422000004</v>
      </c>
      <c r="F21" s="26">
        <f t="shared" si="0"/>
        <v>0.66990897583555487</v>
      </c>
      <c r="G21" s="27">
        <f t="shared" si="1"/>
        <v>1.9236776107922626E-2</v>
      </c>
    </row>
    <row r="22" spans="1:7" s="15" customFormat="1" ht="20.25" x14ac:dyDescent="0.25">
      <c r="A22" s="2" t="s">
        <v>65</v>
      </c>
      <c r="B22" s="1" t="s">
        <v>12</v>
      </c>
      <c r="C22" s="25">
        <v>1647.1896558199999</v>
      </c>
      <c r="D22" s="25">
        <v>4543.5847000000003</v>
      </c>
      <c r="E22" s="25">
        <v>666.21222248000004</v>
      </c>
      <c r="F22" s="26">
        <f t="shared" si="0"/>
        <v>0.14662700631067799</v>
      </c>
      <c r="G22" s="27">
        <f t="shared" si="1"/>
        <v>-0.59554613512410148</v>
      </c>
    </row>
    <row r="23" spans="1:7" s="15" customFormat="1" ht="20.25" x14ac:dyDescent="0.25">
      <c r="A23" s="2" t="s">
        <v>142</v>
      </c>
      <c r="B23" s="1" t="s">
        <v>141</v>
      </c>
      <c r="C23" s="25">
        <v>26.606851719999998</v>
      </c>
      <c r="D23" s="25">
        <v>30.217199999999998</v>
      </c>
      <c r="E23" s="25">
        <v>28.877796170000003</v>
      </c>
      <c r="F23" s="26">
        <f t="shared" si="0"/>
        <v>0.95567412500165483</v>
      </c>
      <c r="G23" s="27">
        <f t="shared" si="1"/>
        <v>8.5351866274842481E-2</v>
      </c>
    </row>
    <row r="24" spans="1:7" s="15" customFormat="1" ht="20.25" x14ac:dyDescent="0.25">
      <c r="A24" s="2" t="s">
        <v>66</v>
      </c>
      <c r="B24" s="1" t="s">
        <v>13</v>
      </c>
      <c r="C24" s="25">
        <v>444845.99761366996</v>
      </c>
      <c r="D24" s="25">
        <v>938660.95600000001</v>
      </c>
      <c r="E24" s="25">
        <v>568487.69317786</v>
      </c>
      <c r="F24" s="26">
        <f t="shared" si="0"/>
        <v>0.60563688043487773</v>
      </c>
      <c r="G24" s="27">
        <f t="shared" si="1"/>
        <v>0.277942695286578</v>
      </c>
    </row>
    <row r="25" spans="1:7" s="15" customFormat="1" ht="40.5" x14ac:dyDescent="0.25">
      <c r="A25" s="2" t="s">
        <v>67</v>
      </c>
      <c r="B25" s="1" t="s">
        <v>14</v>
      </c>
      <c r="C25" s="25">
        <v>72020.88297033</v>
      </c>
      <c r="D25" s="25">
        <v>271642.42379999999</v>
      </c>
      <c r="E25" s="25">
        <v>121017.09562147</v>
      </c>
      <c r="F25" s="26">
        <f t="shared" si="0"/>
        <v>0.44550145713090195</v>
      </c>
      <c r="G25" s="27">
        <f t="shared" si="1"/>
        <v>0.68030563678766143</v>
      </c>
    </row>
    <row r="26" spans="1:7" s="15" customFormat="1" ht="20.25" x14ac:dyDescent="0.25">
      <c r="A26" s="2" t="s">
        <v>68</v>
      </c>
      <c r="B26" s="1" t="s">
        <v>15</v>
      </c>
      <c r="C26" s="25">
        <v>73110.046061100002</v>
      </c>
      <c r="D26" s="25">
        <v>188134.0716</v>
      </c>
      <c r="E26" s="25">
        <v>111544.1879982</v>
      </c>
      <c r="F26" s="26">
        <f t="shared" si="0"/>
        <v>0.59289732609071966</v>
      </c>
      <c r="G26" s="27">
        <f t="shared" si="1"/>
        <v>0.52570260870824193</v>
      </c>
    </row>
    <row r="27" spans="1:7" s="15" customFormat="1" ht="40.5" x14ac:dyDescent="0.25">
      <c r="A27" s="2" t="s">
        <v>153</v>
      </c>
      <c r="B27" s="1" t="s">
        <v>152</v>
      </c>
      <c r="C27" s="25" t="s">
        <v>148</v>
      </c>
      <c r="D27" s="25">
        <v>115.4263</v>
      </c>
      <c r="E27" s="25">
        <v>73.064344629999994</v>
      </c>
      <c r="F27" s="26">
        <f t="shared" si="0"/>
        <v>0.63299563990182472</v>
      </c>
      <c r="G27" s="27" t="s">
        <v>148</v>
      </c>
    </row>
    <row r="28" spans="1:7" s="15" customFormat="1" ht="40.5" x14ac:dyDescent="0.25">
      <c r="A28" s="2" t="s">
        <v>69</v>
      </c>
      <c r="B28" s="1" t="s">
        <v>16</v>
      </c>
      <c r="C28" s="25">
        <v>185398.59198994</v>
      </c>
      <c r="D28" s="25">
        <v>408085.6544</v>
      </c>
      <c r="E28" s="25">
        <v>242202.0458391</v>
      </c>
      <c r="F28" s="26">
        <f t="shared" si="0"/>
        <v>0.59350786587978621</v>
      </c>
      <c r="G28" s="27">
        <f t="shared" si="1"/>
        <v>0.30638557304816127</v>
      </c>
    </row>
    <row r="29" spans="1:7" s="14" customFormat="1" ht="40.5" x14ac:dyDescent="0.25">
      <c r="A29" s="12" t="s">
        <v>119</v>
      </c>
      <c r="B29" s="13" t="s">
        <v>106</v>
      </c>
      <c r="C29" s="22">
        <v>555481.90548975999</v>
      </c>
      <c r="D29" s="22">
        <v>1034050.4336</v>
      </c>
      <c r="E29" s="22">
        <v>649573.90631643008</v>
      </c>
      <c r="F29" s="28">
        <f t="shared" si="0"/>
        <v>0.62818396976535062</v>
      </c>
      <c r="G29" s="29">
        <f t="shared" si="1"/>
        <v>0.16938805728282103</v>
      </c>
    </row>
    <row r="30" spans="1:7" s="15" customFormat="1" ht="20.25" x14ac:dyDescent="0.25">
      <c r="A30" s="2" t="s">
        <v>70</v>
      </c>
      <c r="B30" s="1" t="s">
        <v>17</v>
      </c>
      <c r="C30" s="25">
        <v>86417.609415570012</v>
      </c>
      <c r="D30" s="25">
        <v>177283.13320000001</v>
      </c>
      <c r="E30" s="25">
        <v>109451.58905748</v>
      </c>
      <c r="F30" s="30">
        <f t="shared" si="0"/>
        <v>0.61738297988000579</v>
      </c>
      <c r="G30" s="31">
        <f t="shared" si="1"/>
        <v>0.26654266182188469</v>
      </c>
    </row>
    <row r="31" spans="1:7" s="15" customFormat="1" ht="20.25" x14ac:dyDescent="0.25">
      <c r="A31" s="2" t="s">
        <v>71</v>
      </c>
      <c r="B31" s="1" t="s">
        <v>18</v>
      </c>
      <c r="C31" s="25">
        <v>41728.389999910003</v>
      </c>
      <c r="D31" s="25">
        <v>120039.6087</v>
      </c>
      <c r="E31" s="25">
        <v>62675.992288629997</v>
      </c>
      <c r="F31" s="30">
        <f t="shared" si="0"/>
        <v>0.52212759577772594</v>
      </c>
      <c r="G31" s="31">
        <f t="shared" si="1"/>
        <v>0.5019988139673055</v>
      </c>
    </row>
    <row r="32" spans="1:7" s="15" customFormat="1" ht="20.25" x14ac:dyDescent="0.25">
      <c r="A32" s="2" t="s">
        <v>72</v>
      </c>
      <c r="B32" s="1" t="s">
        <v>19</v>
      </c>
      <c r="C32" s="25">
        <v>400612.07000991999</v>
      </c>
      <c r="D32" s="25">
        <v>705279.5024</v>
      </c>
      <c r="E32" s="25">
        <v>456118.79627204</v>
      </c>
      <c r="F32" s="30">
        <f t="shared" si="0"/>
        <v>0.64672061887508503</v>
      </c>
      <c r="G32" s="31">
        <f t="shared" si="1"/>
        <v>0.13855480255686148</v>
      </c>
    </row>
    <row r="33" spans="1:7" s="15" customFormat="1" ht="60.75" x14ac:dyDescent="0.25">
      <c r="A33" s="32" t="s">
        <v>147</v>
      </c>
      <c r="B33" s="33" t="s">
        <v>146</v>
      </c>
      <c r="C33" s="25">
        <v>74.349420480000006</v>
      </c>
      <c r="D33" s="25" t="s">
        <v>148</v>
      </c>
      <c r="E33" s="25" t="s">
        <v>148</v>
      </c>
      <c r="F33" s="25" t="s">
        <v>148</v>
      </c>
      <c r="G33" s="31" t="s">
        <v>148</v>
      </c>
    </row>
    <row r="34" spans="1:7" s="15" customFormat="1" ht="40.5" x14ac:dyDescent="0.25">
      <c r="A34" s="2" t="s">
        <v>73</v>
      </c>
      <c r="B34" s="1" t="s">
        <v>20</v>
      </c>
      <c r="C34" s="25">
        <v>26649.486643880002</v>
      </c>
      <c r="D34" s="25">
        <v>31448.189299999998</v>
      </c>
      <c r="E34" s="25">
        <v>21327.528698279999</v>
      </c>
      <c r="F34" s="30">
        <f t="shared" si="0"/>
        <v>0.6781798625932336</v>
      </c>
      <c r="G34" s="31">
        <f t="shared" si="1"/>
        <v>-0.19970208119645638</v>
      </c>
    </row>
    <row r="35" spans="1:7" s="14" customFormat="1" ht="20.25" x14ac:dyDescent="0.25">
      <c r="A35" s="12" t="s">
        <v>120</v>
      </c>
      <c r="B35" s="13" t="s">
        <v>107</v>
      </c>
      <c r="C35" s="22">
        <v>14330.20179071</v>
      </c>
      <c r="D35" s="22">
        <v>21576.1414</v>
      </c>
      <c r="E35" s="22">
        <v>13935.15699331</v>
      </c>
      <c r="F35" s="28">
        <f t="shared" si="0"/>
        <v>0.64585955083284718</v>
      </c>
      <c r="G35" s="29">
        <f t="shared" si="1"/>
        <v>-2.7567287828151876E-2</v>
      </c>
    </row>
    <row r="36" spans="1:7" s="15" customFormat="1" ht="40.5" x14ac:dyDescent="0.25">
      <c r="A36" s="2" t="s">
        <v>74</v>
      </c>
      <c r="B36" s="1" t="s">
        <v>21</v>
      </c>
      <c r="C36" s="25">
        <v>865.50657723000006</v>
      </c>
      <c r="D36" s="25">
        <v>1526.6985</v>
      </c>
      <c r="E36" s="25">
        <v>912.70401111000001</v>
      </c>
      <c r="F36" s="30">
        <f t="shared" si="0"/>
        <v>0.59782858967242059</v>
      </c>
      <c r="G36" s="29">
        <f t="shared" si="1"/>
        <v>5.4531571592502992E-2</v>
      </c>
    </row>
    <row r="37" spans="1:7" s="15" customFormat="1" ht="40.5" x14ac:dyDescent="0.25">
      <c r="A37" s="2" t="s">
        <v>117</v>
      </c>
      <c r="B37" s="1" t="s">
        <v>22</v>
      </c>
      <c r="C37" s="25">
        <v>12586.516398360001</v>
      </c>
      <c r="D37" s="25">
        <v>18436.910800000001</v>
      </c>
      <c r="E37" s="25">
        <v>12109.907463879999</v>
      </c>
      <c r="F37" s="30">
        <f t="shared" si="0"/>
        <v>0.6568295304590831</v>
      </c>
      <c r="G37" s="31">
        <f t="shared" si="1"/>
        <v>-3.7866628016478221E-2</v>
      </c>
    </row>
    <row r="38" spans="1:7" s="15" customFormat="1" ht="40.5" x14ac:dyDescent="0.25">
      <c r="A38" s="2" t="s">
        <v>75</v>
      </c>
      <c r="B38" s="1" t="s">
        <v>23</v>
      </c>
      <c r="C38" s="25">
        <v>878.17881511999997</v>
      </c>
      <c r="D38" s="25">
        <v>1612.5320999999999</v>
      </c>
      <c r="E38" s="25">
        <v>912.54551832000004</v>
      </c>
      <c r="F38" s="30">
        <f t="shared" si="0"/>
        <v>0.56590843575765104</v>
      </c>
      <c r="G38" s="31">
        <f t="shared" si="1"/>
        <v>3.9134060863565745E-2</v>
      </c>
    </row>
    <row r="39" spans="1:7" s="14" customFormat="1" ht="20.25" x14ac:dyDescent="0.25">
      <c r="A39" s="12" t="s">
        <v>121</v>
      </c>
      <c r="B39" s="13" t="s">
        <v>108</v>
      </c>
      <c r="C39" s="22">
        <v>345356.84685918002</v>
      </c>
      <c r="D39" s="22">
        <v>756054.04059999995</v>
      </c>
      <c r="E39" s="22">
        <v>485663.77322103997</v>
      </c>
      <c r="F39" s="28">
        <f t="shared" si="0"/>
        <v>0.64236648062302548</v>
      </c>
      <c r="G39" s="29">
        <f t="shared" si="1"/>
        <v>0.40626652587858025</v>
      </c>
    </row>
    <row r="40" spans="1:7" s="15" customFormat="1" ht="20.25" x14ac:dyDescent="0.25">
      <c r="A40" s="2" t="s">
        <v>76</v>
      </c>
      <c r="B40" s="1" t="s">
        <v>24</v>
      </c>
      <c r="C40" s="25">
        <v>52955.178289180003</v>
      </c>
      <c r="D40" s="25">
        <v>86708.061199999996</v>
      </c>
      <c r="E40" s="25">
        <v>62803.411907529997</v>
      </c>
      <c r="F40" s="30">
        <f t="shared" si="0"/>
        <v>0.72430880172338574</v>
      </c>
      <c r="G40" s="31">
        <f t="shared" si="1"/>
        <v>0.18597300465254452</v>
      </c>
    </row>
    <row r="41" spans="1:7" s="15" customFormat="1" ht="20.25" x14ac:dyDescent="0.25">
      <c r="A41" s="2" t="s">
        <v>77</v>
      </c>
      <c r="B41" s="1" t="s">
        <v>25</v>
      </c>
      <c r="C41" s="25">
        <v>202711.39775442</v>
      </c>
      <c r="D41" s="25">
        <v>451855.0318</v>
      </c>
      <c r="E41" s="25">
        <v>309266.10006991</v>
      </c>
      <c r="F41" s="30">
        <f t="shared" si="0"/>
        <v>0.68443655222323008</v>
      </c>
      <c r="G41" s="31">
        <f t="shared" si="1"/>
        <v>0.52564731680543431</v>
      </c>
    </row>
    <row r="42" spans="1:7" s="15" customFormat="1" ht="20.25" x14ac:dyDescent="0.25">
      <c r="A42" s="2" t="s">
        <v>135</v>
      </c>
      <c r="B42" s="1" t="s">
        <v>134</v>
      </c>
      <c r="C42" s="25">
        <v>13540.351596</v>
      </c>
      <c r="D42" s="25">
        <v>19332.340800000002</v>
      </c>
      <c r="E42" s="25">
        <v>13362.577306040001</v>
      </c>
      <c r="F42" s="30">
        <f t="shared" si="0"/>
        <v>0.69120327663787096</v>
      </c>
      <c r="G42" s="31">
        <f t="shared" si="1"/>
        <v>-1.3129222583298072E-2</v>
      </c>
    </row>
    <row r="43" spans="1:7" s="15" customFormat="1" ht="40.5" x14ac:dyDescent="0.25">
      <c r="A43" s="2" t="s">
        <v>78</v>
      </c>
      <c r="B43" s="1" t="s">
        <v>26</v>
      </c>
      <c r="C43" s="25">
        <v>15829.89947574</v>
      </c>
      <c r="D43" s="25">
        <v>69562.059299999994</v>
      </c>
      <c r="E43" s="25">
        <v>26423.21058599</v>
      </c>
      <c r="F43" s="30">
        <f t="shared" si="0"/>
        <v>0.37985089647841985</v>
      </c>
      <c r="G43" s="31">
        <f t="shared" si="1"/>
        <v>0.66919636012121897</v>
      </c>
    </row>
    <row r="44" spans="1:7" s="15" customFormat="1" ht="60.75" x14ac:dyDescent="0.25">
      <c r="A44" s="2" t="s">
        <v>122</v>
      </c>
      <c r="B44" s="1" t="s">
        <v>27</v>
      </c>
      <c r="C44" s="25">
        <v>9678.5572809500009</v>
      </c>
      <c r="D44" s="25">
        <v>13494.442800000001</v>
      </c>
      <c r="E44" s="25">
        <v>9893.5297380100001</v>
      </c>
      <c r="F44" s="30">
        <f t="shared" si="0"/>
        <v>0.73315585420170137</v>
      </c>
      <c r="G44" s="31">
        <f t="shared" si="1"/>
        <v>2.2211208842367824E-2</v>
      </c>
    </row>
    <row r="45" spans="1:7" s="15" customFormat="1" ht="20.25" x14ac:dyDescent="0.25">
      <c r="A45" s="2" t="s">
        <v>149</v>
      </c>
      <c r="B45" s="1" t="s">
        <v>28</v>
      </c>
      <c r="C45" s="25">
        <v>6862.4078101899995</v>
      </c>
      <c r="D45" s="25">
        <v>15789.185100000001</v>
      </c>
      <c r="E45" s="25">
        <v>10125.56082848</v>
      </c>
      <c r="F45" s="30">
        <f t="shared" si="0"/>
        <v>0.6412972401267244</v>
      </c>
      <c r="G45" s="31">
        <f t="shared" si="1"/>
        <v>0.47551138150730998</v>
      </c>
    </row>
    <row r="46" spans="1:7" s="15" customFormat="1" ht="20.25" x14ac:dyDescent="0.25">
      <c r="A46" s="2" t="s">
        <v>145</v>
      </c>
      <c r="B46" s="1" t="s">
        <v>29</v>
      </c>
      <c r="C46" s="25">
        <v>4132.9093714499995</v>
      </c>
      <c r="D46" s="25">
        <v>5470.2660999999998</v>
      </c>
      <c r="E46" s="25">
        <v>4779.2252901499996</v>
      </c>
      <c r="F46" s="30">
        <f t="shared" si="0"/>
        <v>0.87367327343545498</v>
      </c>
      <c r="G46" s="31">
        <f t="shared" si="1"/>
        <v>0.15638279493006291</v>
      </c>
    </row>
    <row r="47" spans="1:7" s="15" customFormat="1" ht="40.5" x14ac:dyDescent="0.25">
      <c r="A47" s="2" t="s">
        <v>139</v>
      </c>
      <c r="B47" s="1" t="s">
        <v>138</v>
      </c>
      <c r="C47" s="25">
        <v>276.22631631999997</v>
      </c>
      <c r="D47" s="25">
        <v>425.226</v>
      </c>
      <c r="E47" s="25">
        <v>329.35531766000003</v>
      </c>
      <c r="F47" s="30">
        <f t="shared" si="0"/>
        <v>0.77454181461152427</v>
      </c>
      <c r="G47" s="31">
        <f t="shared" si="1"/>
        <v>0.19233866652463227</v>
      </c>
    </row>
    <row r="48" spans="1:7" s="15" customFormat="1" ht="40.5" x14ac:dyDescent="0.25">
      <c r="A48" s="2" t="s">
        <v>79</v>
      </c>
      <c r="B48" s="1" t="s">
        <v>30</v>
      </c>
      <c r="C48" s="25">
        <v>39369.918964930002</v>
      </c>
      <c r="D48" s="25">
        <v>93417.427500000005</v>
      </c>
      <c r="E48" s="25">
        <v>48680.802177269994</v>
      </c>
      <c r="F48" s="30">
        <f t="shared" si="0"/>
        <v>0.52111049811631771</v>
      </c>
      <c r="G48" s="31">
        <f t="shared" si="1"/>
        <v>0.2364973933686263</v>
      </c>
    </row>
    <row r="49" spans="1:7" s="14" customFormat="1" ht="20.25" x14ac:dyDescent="0.25">
      <c r="A49" s="12" t="s">
        <v>123</v>
      </c>
      <c r="B49" s="13" t="s">
        <v>109</v>
      </c>
      <c r="C49" s="22">
        <v>135525.45721667999</v>
      </c>
      <c r="D49" s="22">
        <v>293236.38640000002</v>
      </c>
      <c r="E49" s="22">
        <v>189395.26578116001</v>
      </c>
      <c r="F49" s="28">
        <f t="shared" si="0"/>
        <v>0.64587914244314937</v>
      </c>
      <c r="G49" s="29">
        <f t="shared" si="1"/>
        <v>0.39748848423622896</v>
      </c>
    </row>
    <row r="50" spans="1:7" s="15" customFormat="1" ht="20.25" x14ac:dyDescent="0.25">
      <c r="A50" s="2" t="s">
        <v>80</v>
      </c>
      <c r="B50" s="1" t="s">
        <v>31</v>
      </c>
      <c r="C50" s="25">
        <v>84157.115858360004</v>
      </c>
      <c r="D50" s="25">
        <v>163687.08600000001</v>
      </c>
      <c r="E50" s="25">
        <v>107096.67050478001</v>
      </c>
      <c r="F50" s="30">
        <f t="shared" si="0"/>
        <v>0.654276846890536</v>
      </c>
      <c r="G50" s="31">
        <f t="shared" si="1"/>
        <v>0.27258009512859549</v>
      </c>
    </row>
    <row r="51" spans="1:7" s="15" customFormat="1" ht="20.25" x14ac:dyDescent="0.25">
      <c r="A51" s="2" t="s">
        <v>81</v>
      </c>
      <c r="B51" s="1" t="s">
        <v>32</v>
      </c>
      <c r="C51" s="25">
        <v>524.20562310000003</v>
      </c>
      <c r="D51" s="25">
        <v>462.88639999999998</v>
      </c>
      <c r="E51" s="25">
        <v>386.17645496</v>
      </c>
      <c r="F51" s="30">
        <f t="shared" si="0"/>
        <v>0.83427911245610153</v>
      </c>
      <c r="G51" s="31">
        <f t="shared" si="1"/>
        <v>-0.26331111696920673</v>
      </c>
    </row>
    <row r="52" spans="1:7" s="15" customFormat="1" ht="40.5" x14ac:dyDescent="0.25">
      <c r="A52" s="2" t="s">
        <v>82</v>
      </c>
      <c r="B52" s="1" t="s">
        <v>33</v>
      </c>
      <c r="C52" s="25">
        <v>50844.135735219999</v>
      </c>
      <c r="D52" s="25">
        <v>129086.414</v>
      </c>
      <c r="E52" s="25">
        <v>81912.418821419997</v>
      </c>
      <c r="F52" s="30">
        <f t="shared" si="0"/>
        <v>0.63455491777329864</v>
      </c>
      <c r="G52" s="31">
        <f t="shared" si="1"/>
        <v>0.61104948755533339</v>
      </c>
    </row>
    <row r="53" spans="1:7" s="14" customFormat="1" ht="20.25" x14ac:dyDescent="0.25">
      <c r="A53" s="12" t="s">
        <v>124</v>
      </c>
      <c r="B53" s="13" t="s">
        <v>110</v>
      </c>
      <c r="C53" s="22">
        <v>310590.35492374998</v>
      </c>
      <c r="D53" s="22">
        <v>454917.57410000003</v>
      </c>
      <c r="E53" s="22">
        <v>313749.97201887</v>
      </c>
      <c r="F53" s="28">
        <f t="shared" si="0"/>
        <v>0.6896853185757591</v>
      </c>
      <c r="G53" s="29">
        <f t="shared" si="1"/>
        <v>1.0172940160668276E-2</v>
      </c>
    </row>
    <row r="54" spans="1:7" s="15" customFormat="1" ht="20.25" x14ac:dyDescent="0.25">
      <c r="A54" s="2" t="s">
        <v>83</v>
      </c>
      <c r="B54" s="1" t="s">
        <v>34</v>
      </c>
      <c r="C54" s="25">
        <v>73073.478994949997</v>
      </c>
      <c r="D54" s="25">
        <v>151456.83009999999</v>
      </c>
      <c r="E54" s="25">
        <v>114870.52622188001</v>
      </c>
      <c r="F54" s="30">
        <f t="shared" si="0"/>
        <v>0.75843741180926783</v>
      </c>
      <c r="G54" s="31">
        <f t="shared" si="1"/>
        <v>0.57198655109630869</v>
      </c>
    </row>
    <row r="55" spans="1:7" s="15" customFormat="1" ht="20.25" x14ac:dyDescent="0.25">
      <c r="A55" s="2" t="s">
        <v>84</v>
      </c>
      <c r="B55" s="1" t="s">
        <v>35</v>
      </c>
      <c r="C55" s="25">
        <v>61055.276378519993</v>
      </c>
      <c r="D55" s="25">
        <v>106039.5656</v>
      </c>
      <c r="E55" s="25">
        <v>60951.160109330005</v>
      </c>
      <c r="F55" s="30">
        <f t="shared" si="0"/>
        <v>0.57479639570807528</v>
      </c>
      <c r="G55" s="31">
        <f t="shared" si="1"/>
        <v>-1.7052788123421703E-3</v>
      </c>
    </row>
    <row r="56" spans="1:7" s="15" customFormat="1" ht="40.5" x14ac:dyDescent="0.25">
      <c r="A56" s="2" t="s">
        <v>85</v>
      </c>
      <c r="B56" s="1" t="s">
        <v>36</v>
      </c>
      <c r="C56" s="25">
        <v>2780.44929</v>
      </c>
      <c r="D56" s="25">
        <v>3956.2482</v>
      </c>
      <c r="E56" s="25">
        <v>2946.3718673200001</v>
      </c>
      <c r="F56" s="30">
        <f t="shared" si="0"/>
        <v>0.74473888350078743</v>
      </c>
      <c r="G56" s="31">
        <f t="shared" si="1"/>
        <v>5.9674735992038208E-2</v>
      </c>
    </row>
    <row r="57" spans="1:7" s="15" customFormat="1" ht="20.25" x14ac:dyDescent="0.25">
      <c r="A57" s="2" t="s">
        <v>86</v>
      </c>
      <c r="B57" s="1" t="s">
        <v>37</v>
      </c>
      <c r="C57" s="25">
        <v>4329.6590961599995</v>
      </c>
      <c r="D57" s="25">
        <v>7928.3413</v>
      </c>
      <c r="E57" s="25">
        <v>5817.5117796899995</v>
      </c>
      <c r="F57" s="30">
        <f t="shared" si="0"/>
        <v>0.73376152205884471</v>
      </c>
      <c r="G57" s="31">
        <f t="shared" si="1"/>
        <v>0.34364199362707004</v>
      </c>
    </row>
    <row r="58" spans="1:7" s="15" customFormat="1" ht="20.25" x14ac:dyDescent="0.25">
      <c r="A58" s="2" t="s">
        <v>87</v>
      </c>
      <c r="B58" s="1" t="s">
        <v>38</v>
      </c>
      <c r="C58" s="25">
        <v>1642.7488323900002</v>
      </c>
      <c r="D58" s="25">
        <v>2220.7867999999999</v>
      </c>
      <c r="E58" s="25">
        <v>1634.96381851</v>
      </c>
      <c r="F58" s="30">
        <f t="shared" si="0"/>
        <v>0.73620926534235531</v>
      </c>
      <c r="G58" s="31">
        <f t="shared" si="1"/>
        <v>-4.7390165352751978E-3</v>
      </c>
    </row>
    <row r="59" spans="1:7" s="15" customFormat="1" ht="60.75" x14ac:dyDescent="0.25">
      <c r="A59" s="2" t="s">
        <v>125</v>
      </c>
      <c r="B59" s="1" t="s">
        <v>39</v>
      </c>
      <c r="C59" s="25">
        <v>4506.8078936800002</v>
      </c>
      <c r="D59" s="25">
        <v>6237.0356000000002</v>
      </c>
      <c r="E59" s="25">
        <v>4096.81238252</v>
      </c>
      <c r="F59" s="30">
        <f t="shared" si="0"/>
        <v>0.65685249295675019</v>
      </c>
      <c r="G59" s="31">
        <f t="shared" si="1"/>
        <v>-9.0972484479523996E-2</v>
      </c>
    </row>
    <row r="60" spans="1:7" s="15" customFormat="1" ht="40.5" x14ac:dyDescent="0.25">
      <c r="A60" s="2" t="s">
        <v>88</v>
      </c>
      <c r="B60" s="1" t="s">
        <v>40</v>
      </c>
      <c r="C60" s="25">
        <v>681.44850601999997</v>
      </c>
      <c r="D60" s="25">
        <v>975.97839999999997</v>
      </c>
      <c r="E60" s="25">
        <v>562.41593611999997</v>
      </c>
      <c r="F60" s="30">
        <f t="shared" si="0"/>
        <v>0.5762585894523895</v>
      </c>
      <c r="G60" s="31">
        <f t="shared" si="1"/>
        <v>-0.17467581020202061</v>
      </c>
    </row>
    <row r="61" spans="1:7" s="15" customFormat="1" ht="40.5" x14ac:dyDescent="0.25">
      <c r="A61" s="2" t="s">
        <v>89</v>
      </c>
      <c r="B61" s="1" t="s">
        <v>41</v>
      </c>
      <c r="C61" s="25">
        <v>2064.09654391</v>
      </c>
      <c r="D61" s="25">
        <v>3752.5524999999998</v>
      </c>
      <c r="E61" s="25">
        <v>2551.2959390000001</v>
      </c>
      <c r="F61" s="30">
        <f t="shared" si="0"/>
        <v>0.67988281016721286</v>
      </c>
      <c r="G61" s="31">
        <f t="shared" si="1"/>
        <v>0.23603517797045592</v>
      </c>
    </row>
    <row r="62" spans="1:7" s="15" customFormat="1" ht="40.5" x14ac:dyDescent="0.25">
      <c r="A62" s="2" t="s">
        <v>90</v>
      </c>
      <c r="B62" s="1" t="s">
        <v>42</v>
      </c>
      <c r="C62" s="25">
        <v>160456.38938812001</v>
      </c>
      <c r="D62" s="25">
        <v>172350.23560000001</v>
      </c>
      <c r="E62" s="25">
        <v>120318.9139645</v>
      </c>
      <c r="F62" s="30">
        <f t="shared" si="0"/>
        <v>0.69810704665204404</v>
      </c>
      <c r="G62" s="31">
        <f t="shared" si="1"/>
        <v>-0.25014569738655568</v>
      </c>
    </row>
    <row r="63" spans="1:7" s="14" customFormat="1" ht="20.25" x14ac:dyDescent="0.25">
      <c r="A63" s="12" t="s">
        <v>126</v>
      </c>
      <c r="B63" s="13" t="s">
        <v>111</v>
      </c>
      <c r="C63" s="22">
        <v>466452.35521246004</v>
      </c>
      <c r="D63" s="22">
        <v>822683.26690000005</v>
      </c>
      <c r="E63" s="22">
        <v>556723.54465841001</v>
      </c>
      <c r="F63" s="28">
        <f t="shared" si="0"/>
        <v>0.67671674757192024</v>
      </c>
      <c r="G63" s="29">
        <f t="shared" si="1"/>
        <v>0.1935271382751047</v>
      </c>
    </row>
    <row r="64" spans="1:7" s="15" customFormat="1" ht="20.25" x14ac:dyDescent="0.25">
      <c r="A64" s="2" t="s">
        <v>92</v>
      </c>
      <c r="B64" s="1" t="s">
        <v>43</v>
      </c>
      <c r="C64" s="25">
        <v>108462.22271689</v>
      </c>
      <c r="D64" s="25">
        <v>181717.19639999999</v>
      </c>
      <c r="E64" s="25">
        <v>111328.88182547</v>
      </c>
      <c r="F64" s="30">
        <f t="shared" si="0"/>
        <v>0.61264912749594902</v>
      </c>
      <c r="G64" s="31">
        <f t="shared" si="1"/>
        <v>2.6430023622718846E-2</v>
      </c>
    </row>
    <row r="65" spans="1:7" s="15" customFormat="1" ht="46.5" customHeight="1" x14ac:dyDescent="0.25">
      <c r="A65" s="2" t="s">
        <v>93</v>
      </c>
      <c r="B65" s="1" t="s">
        <v>44</v>
      </c>
      <c r="C65" s="25">
        <v>55750.778004790001</v>
      </c>
      <c r="D65" s="25">
        <v>105567.1149</v>
      </c>
      <c r="E65" s="25">
        <v>69631.662365119992</v>
      </c>
      <c r="F65" s="30">
        <f t="shared" si="0"/>
        <v>0.65959614820467161</v>
      </c>
      <c r="G65" s="31">
        <f t="shared" si="1"/>
        <v>0.24898099824073072</v>
      </c>
    </row>
    <row r="66" spans="1:7" s="15" customFormat="1" ht="20.25" x14ac:dyDescent="0.25">
      <c r="A66" s="2" t="s">
        <v>94</v>
      </c>
      <c r="B66" s="1" t="s">
        <v>45</v>
      </c>
      <c r="C66" s="25">
        <v>251223.52629323999</v>
      </c>
      <c r="D66" s="25">
        <v>426343.71220000001</v>
      </c>
      <c r="E66" s="25">
        <v>286376.72951740003</v>
      </c>
      <c r="F66" s="30">
        <f t="shared" si="0"/>
        <v>0.67170388895769439</v>
      </c>
      <c r="G66" s="31">
        <f t="shared" si="1"/>
        <v>0.13992799059403205</v>
      </c>
    </row>
    <row r="67" spans="1:7" s="15" customFormat="1" ht="20.25" x14ac:dyDescent="0.25">
      <c r="A67" s="2" t="s">
        <v>95</v>
      </c>
      <c r="B67" s="1" t="s">
        <v>46</v>
      </c>
      <c r="C67" s="25">
        <v>6947.3362824599999</v>
      </c>
      <c r="D67" s="25">
        <v>10661.0627</v>
      </c>
      <c r="E67" s="25">
        <v>6976.3359157499999</v>
      </c>
      <c r="F67" s="30">
        <f t="shared" si="0"/>
        <v>0.65437528247066779</v>
      </c>
      <c r="G67" s="31">
        <f t="shared" si="1"/>
        <v>4.1742089501577428E-3</v>
      </c>
    </row>
    <row r="68" spans="1:7" s="15" customFormat="1" ht="40.5" x14ac:dyDescent="0.25">
      <c r="A68" s="2" t="s">
        <v>96</v>
      </c>
      <c r="B68" s="1" t="s">
        <v>47</v>
      </c>
      <c r="C68" s="25">
        <v>44068.491915080005</v>
      </c>
      <c r="D68" s="25">
        <v>98394.180699999997</v>
      </c>
      <c r="E68" s="25">
        <v>82409.935034669994</v>
      </c>
      <c r="F68" s="30">
        <f t="shared" si="0"/>
        <v>0.83754887177662118</v>
      </c>
      <c r="G68" s="31">
        <f t="shared" si="1"/>
        <v>0.87004209704915603</v>
      </c>
    </row>
    <row r="69" spans="1:7" s="14" customFormat="1" ht="20.25" x14ac:dyDescent="0.25">
      <c r="A69" s="12" t="s">
        <v>127</v>
      </c>
      <c r="B69" s="13" t="s">
        <v>112</v>
      </c>
      <c r="C69" s="22">
        <v>46460.379265379997</v>
      </c>
      <c r="D69" s="22">
        <v>140077.29749999999</v>
      </c>
      <c r="E69" s="22">
        <v>93534.469946889993</v>
      </c>
      <c r="F69" s="28">
        <f t="shared" si="0"/>
        <v>0.6677346837512339</v>
      </c>
      <c r="G69" s="29">
        <f t="shared" si="1"/>
        <v>1.0132093501136636</v>
      </c>
    </row>
    <row r="70" spans="1:7" s="15" customFormat="1" ht="20.25" x14ac:dyDescent="0.25">
      <c r="A70" s="2" t="s">
        <v>136</v>
      </c>
      <c r="B70" s="1" t="s">
        <v>137</v>
      </c>
      <c r="C70" s="25">
        <v>592.22879339999997</v>
      </c>
      <c r="D70" s="25">
        <v>1202.8622</v>
      </c>
      <c r="E70" s="25">
        <v>738.62464545</v>
      </c>
      <c r="F70" s="30">
        <f t="shared" si="0"/>
        <v>0.61405591218179434</v>
      </c>
      <c r="G70" s="31">
        <f t="shared" si="1"/>
        <v>0.2471947559481833</v>
      </c>
    </row>
    <row r="71" spans="1:7" s="15" customFormat="1" ht="20.25" x14ac:dyDescent="0.25">
      <c r="A71" s="2" t="s">
        <v>97</v>
      </c>
      <c r="B71" s="1" t="s">
        <v>48</v>
      </c>
      <c r="C71" s="25">
        <v>9750.4722529999999</v>
      </c>
      <c r="D71" s="25">
        <v>44360.997100000001</v>
      </c>
      <c r="E71" s="25">
        <v>29284.35836247</v>
      </c>
      <c r="F71" s="30">
        <f t="shared" si="0"/>
        <v>0.66013751441285795</v>
      </c>
      <c r="G71" s="31">
        <f t="shared" si="1"/>
        <v>2.0033784623570274</v>
      </c>
    </row>
    <row r="72" spans="1:7" s="15" customFormat="1" ht="20.25" x14ac:dyDescent="0.25">
      <c r="A72" s="2" t="s">
        <v>98</v>
      </c>
      <c r="B72" s="1" t="s">
        <v>49</v>
      </c>
      <c r="C72" s="25">
        <v>35563.838984490001</v>
      </c>
      <c r="D72" s="25">
        <v>93434.950899999996</v>
      </c>
      <c r="E72" s="25">
        <v>62875.079243660002</v>
      </c>
      <c r="F72" s="30">
        <f t="shared" si="0"/>
        <v>0.67292890549011897</v>
      </c>
      <c r="G72" s="31">
        <f t="shared" si="1"/>
        <v>0.76794972193752487</v>
      </c>
    </row>
    <row r="73" spans="1:7" s="15" customFormat="1" ht="40.5" x14ac:dyDescent="0.25">
      <c r="A73" s="2" t="s">
        <v>99</v>
      </c>
      <c r="B73" s="1" t="s">
        <v>50</v>
      </c>
      <c r="C73" s="25">
        <v>553.83923448999997</v>
      </c>
      <c r="D73" s="25">
        <v>1078.4873</v>
      </c>
      <c r="E73" s="25">
        <v>636.40769530999989</v>
      </c>
      <c r="F73" s="30">
        <f t="shared" ref="F73:F84" si="2">E73/D73</f>
        <v>0.59009289706981238</v>
      </c>
      <c r="G73" s="31">
        <f t="shared" ref="G73:G84" si="3">E73/C73-1</f>
        <v>0.14908380569323998</v>
      </c>
    </row>
    <row r="74" spans="1:7" s="14" customFormat="1" ht="20.25" x14ac:dyDescent="0.25">
      <c r="A74" s="12" t="s">
        <v>128</v>
      </c>
      <c r="B74" s="13" t="s">
        <v>113</v>
      </c>
      <c r="C74" s="22">
        <v>12319.40401083</v>
      </c>
      <c r="D74" s="22">
        <v>16771.1014</v>
      </c>
      <c r="E74" s="22">
        <v>13216.867755700001</v>
      </c>
      <c r="F74" s="28">
        <f t="shared" si="2"/>
        <v>0.78807392791149666</v>
      </c>
      <c r="G74" s="29">
        <f t="shared" si="3"/>
        <v>7.2849607341478606E-2</v>
      </c>
    </row>
    <row r="75" spans="1:7" s="15" customFormat="1" ht="20.25" x14ac:dyDescent="0.25">
      <c r="A75" s="2" t="s">
        <v>100</v>
      </c>
      <c r="B75" s="1" t="s">
        <v>51</v>
      </c>
      <c r="C75" s="25">
        <v>8018.4560889200002</v>
      </c>
      <c r="D75" s="25">
        <v>11319.927900000001</v>
      </c>
      <c r="E75" s="25">
        <v>8551.6313769499993</v>
      </c>
      <c r="F75" s="30">
        <f t="shared" si="2"/>
        <v>0.75544927957977537</v>
      </c>
      <c r="G75" s="31">
        <f t="shared" si="3"/>
        <v>6.6493509737709733E-2</v>
      </c>
    </row>
    <row r="76" spans="1:7" s="15" customFormat="1" ht="32.25" customHeight="1" x14ac:dyDescent="0.25">
      <c r="A76" s="2" t="s">
        <v>101</v>
      </c>
      <c r="B76" s="1" t="s">
        <v>52</v>
      </c>
      <c r="C76" s="25">
        <v>1046.8478779899999</v>
      </c>
      <c r="D76" s="25">
        <v>1361.8734999999999</v>
      </c>
      <c r="E76" s="25">
        <v>1326.4589134300002</v>
      </c>
      <c r="F76" s="30">
        <f t="shared" si="2"/>
        <v>0.97399568567124639</v>
      </c>
      <c r="G76" s="31">
        <f t="shared" si="3"/>
        <v>0.26709805819816657</v>
      </c>
    </row>
    <row r="77" spans="1:7" s="15" customFormat="1" ht="40.5" x14ac:dyDescent="0.25">
      <c r="A77" s="2" t="s">
        <v>102</v>
      </c>
      <c r="B77" s="1" t="s">
        <v>53</v>
      </c>
      <c r="C77" s="25">
        <v>3254.1000439200002</v>
      </c>
      <c r="D77" s="25">
        <v>4089.3</v>
      </c>
      <c r="E77" s="25">
        <v>3338.7774653200004</v>
      </c>
      <c r="F77" s="30">
        <f t="shared" si="2"/>
        <v>0.81646674622062465</v>
      </c>
      <c r="G77" s="31">
        <f t="shared" si="3"/>
        <v>2.6021763392988673E-2</v>
      </c>
    </row>
    <row r="78" spans="1:7" s="14" customFormat="1" ht="40.5" x14ac:dyDescent="0.25">
      <c r="A78" s="12" t="s">
        <v>150</v>
      </c>
      <c r="B78" s="13" t="s">
        <v>114</v>
      </c>
      <c r="C78" s="22">
        <v>4171.12225373</v>
      </c>
      <c r="D78" s="22">
        <v>22448.454000000002</v>
      </c>
      <c r="E78" s="22">
        <v>2952.7360823000004</v>
      </c>
      <c r="F78" s="28">
        <f t="shared" si="2"/>
        <v>0.13153405050966985</v>
      </c>
      <c r="G78" s="29">
        <f t="shared" si="3"/>
        <v>-0.29210032631876603</v>
      </c>
    </row>
    <row r="79" spans="1:7" s="15" customFormat="1" ht="40.5" x14ac:dyDescent="0.25">
      <c r="A79" s="2" t="s">
        <v>151</v>
      </c>
      <c r="B79" s="1" t="s">
        <v>54</v>
      </c>
      <c r="C79" s="25">
        <v>4171.12225373</v>
      </c>
      <c r="D79" s="25">
        <v>22448.454000000002</v>
      </c>
      <c r="E79" s="25">
        <v>2952.7360823000004</v>
      </c>
      <c r="F79" s="30">
        <f t="shared" si="2"/>
        <v>0.13153405050966985</v>
      </c>
      <c r="G79" s="31">
        <f t="shared" si="3"/>
        <v>-0.29210032631876603</v>
      </c>
    </row>
    <row r="80" spans="1:7" s="14" customFormat="1" ht="81" x14ac:dyDescent="0.25">
      <c r="A80" s="12" t="s">
        <v>129</v>
      </c>
      <c r="B80" s="13" t="s">
        <v>115</v>
      </c>
      <c r="C80" s="22">
        <v>250.31100000000001</v>
      </c>
      <c r="D80" s="22">
        <v>778.58040000000005</v>
      </c>
      <c r="E80" s="22">
        <v>260.35489999999999</v>
      </c>
      <c r="F80" s="28">
        <f>E80/D80</f>
        <v>0.33439693575640994</v>
      </c>
      <c r="G80" s="29">
        <f>E80/C80-1</f>
        <v>4.0125683649539834E-2</v>
      </c>
    </row>
    <row r="81" spans="1:7" s="15" customFormat="1" ht="81" x14ac:dyDescent="0.25">
      <c r="A81" s="32" t="s">
        <v>143</v>
      </c>
      <c r="B81" s="33" t="s">
        <v>144</v>
      </c>
      <c r="C81" s="25">
        <v>17.210999999999999</v>
      </c>
      <c r="D81" s="30" t="s">
        <v>148</v>
      </c>
      <c r="E81" s="30" t="s">
        <v>148</v>
      </c>
      <c r="F81" s="30" t="s">
        <v>148</v>
      </c>
      <c r="G81" s="31" t="s">
        <v>148</v>
      </c>
    </row>
    <row r="82" spans="1:7" s="15" customFormat="1" ht="36" customHeight="1" x14ac:dyDescent="0.25">
      <c r="A82" s="2" t="s">
        <v>103</v>
      </c>
      <c r="B82" s="1" t="s">
        <v>55</v>
      </c>
      <c r="C82" s="25" t="s">
        <v>148</v>
      </c>
      <c r="D82" s="25">
        <v>400</v>
      </c>
      <c r="E82" s="31" t="s">
        <v>148</v>
      </c>
      <c r="F82" s="31" t="s">
        <v>148</v>
      </c>
      <c r="G82" s="31" t="s">
        <v>148</v>
      </c>
    </row>
    <row r="83" spans="1:7" s="15" customFormat="1" ht="44.25" customHeight="1" x14ac:dyDescent="0.25">
      <c r="A83" s="2" t="s">
        <v>104</v>
      </c>
      <c r="B83" s="1" t="s">
        <v>56</v>
      </c>
      <c r="C83" s="25">
        <v>233.1</v>
      </c>
      <c r="D83" s="25">
        <v>378.5804</v>
      </c>
      <c r="E83" s="25">
        <v>260.35489999999999</v>
      </c>
      <c r="F83" s="30">
        <f t="shared" si="2"/>
        <v>0.6877136270129145</v>
      </c>
      <c r="G83" s="31">
        <f t="shared" si="3"/>
        <v>0.1169236379236378</v>
      </c>
    </row>
    <row r="84" spans="1:7" s="14" customFormat="1" ht="21" thickBot="1" x14ac:dyDescent="0.3">
      <c r="A84" s="9" t="s">
        <v>91</v>
      </c>
      <c r="B84" s="10" t="s">
        <v>116</v>
      </c>
      <c r="C84" s="22">
        <v>2974743.89610415</v>
      </c>
      <c r="D84" s="22">
        <v>5988988.3996000001</v>
      </c>
      <c r="E84" s="22">
        <v>3682484.7899629502</v>
      </c>
      <c r="F84" s="28">
        <f t="shared" si="2"/>
        <v>0.61487592632653965</v>
      </c>
      <c r="G84" s="29">
        <f t="shared" si="3"/>
        <v>0.23791657990648796</v>
      </c>
    </row>
    <row r="85" spans="1:7" ht="21" x14ac:dyDescent="0.35">
      <c r="D85" s="3"/>
      <c r="F85" s="17"/>
    </row>
    <row r="86" spans="1:7" x14ac:dyDescent="0.25">
      <c r="D86" s="3"/>
    </row>
  </sheetData>
  <mergeCells count="1">
    <mergeCell ref="A2:G2"/>
  </mergeCells>
  <pageMargins left="0.70866141732283472" right="0.70866141732283472" top="0.55118110236220474" bottom="0.74803149606299213" header="0.31496062992125984" footer="0.31496062992125984"/>
  <pageSetup paperSize="8" scale="79" fitToHeight="0" orientation="landscape" r:id="rId1"/>
  <headerFooter differentFirst="1">
    <oddHeader>&amp;C&amp;P</oddHeader>
  </headerFooter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2025-12-08T08:52:41Z</dcterms:modified>
</cp:coreProperties>
</file>