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300"/>
  </bookViews>
  <sheets>
    <sheet name="9 МЕС. 2025" sheetId="2" r:id="rId1"/>
    <sheet name="Лист1" sheetId="3" r:id="rId2"/>
  </sheets>
  <definedNames>
    <definedName name="_xlnm._FilterDatabase" localSheetId="0" hidden="1">'9 МЕС. 2025'!$A$4:$Q$158</definedName>
    <definedName name="_xlnm.Print_Titles" localSheetId="0">'9 МЕС. 2025'!$4:$8</definedName>
    <definedName name="_xlnm.Print_Area" localSheetId="0">'9 МЕС. 2025'!$A$1:$U$158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2" l="1"/>
  <c r="P30" i="2"/>
  <c r="P43" i="2"/>
  <c r="P49" i="2"/>
  <c r="P66" i="2"/>
  <c r="P84" i="2"/>
  <c r="P93" i="2"/>
  <c r="P104" i="2"/>
  <c r="P117" i="2"/>
  <c r="P130" i="2"/>
  <c r="P147" i="2"/>
  <c r="P152" i="2"/>
  <c r="D154" i="2" l="1"/>
  <c r="D155" i="2"/>
  <c r="D156" i="2"/>
  <c r="D153" i="2"/>
  <c r="D149" i="2"/>
  <c r="D150" i="2"/>
  <c r="D151" i="2"/>
  <c r="D148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31" i="2"/>
  <c r="D119" i="2"/>
  <c r="D120" i="2"/>
  <c r="D121" i="2"/>
  <c r="D122" i="2"/>
  <c r="D123" i="2"/>
  <c r="D124" i="2"/>
  <c r="D125" i="2"/>
  <c r="D126" i="2"/>
  <c r="D127" i="2"/>
  <c r="D128" i="2"/>
  <c r="D129" i="2"/>
  <c r="D118" i="2"/>
  <c r="D106" i="2"/>
  <c r="D107" i="2"/>
  <c r="D108" i="2"/>
  <c r="D109" i="2"/>
  <c r="D110" i="2"/>
  <c r="D111" i="2"/>
  <c r="D112" i="2"/>
  <c r="D113" i="2"/>
  <c r="D114" i="2"/>
  <c r="D115" i="2"/>
  <c r="D116" i="2"/>
  <c r="D105" i="2"/>
  <c r="D95" i="2"/>
  <c r="D96" i="2"/>
  <c r="D97" i="2"/>
  <c r="D98" i="2"/>
  <c r="D99" i="2"/>
  <c r="D100" i="2"/>
  <c r="D101" i="2"/>
  <c r="D102" i="2"/>
  <c r="D103" i="2"/>
  <c r="D94" i="2"/>
  <c r="D86" i="2"/>
  <c r="D87" i="2"/>
  <c r="D88" i="2"/>
  <c r="D89" i="2"/>
  <c r="D90" i="2"/>
  <c r="D91" i="2"/>
  <c r="D92" i="2"/>
  <c r="D85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67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50" i="2"/>
  <c r="D45" i="2"/>
  <c r="D46" i="2"/>
  <c r="D47" i="2"/>
  <c r="D48" i="2"/>
  <c r="D44" i="2"/>
  <c r="D32" i="2"/>
  <c r="D33" i="2"/>
  <c r="D34" i="2"/>
  <c r="D35" i="2"/>
  <c r="D36" i="2"/>
  <c r="D37" i="2"/>
  <c r="D38" i="2"/>
  <c r="D39" i="2"/>
  <c r="D40" i="2"/>
  <c r="D41" i="2"/>
  <c r="D42" i="2"/>
  <c r="D31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4" i="2"/>
  <c r="C154" i="2"/>
  <c r="C155" i="2"/>
  <c r="C156" i="2"/>
  <c r="C153" i="2"/>
  <c r="C149" i="2"/>
  <c r="C150" i="2"/>
  <c r="C151" i="2"/>
  <c r="C148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31" i="2"/>
  <c r="C119" i="2"/>
  <c r="C120" i="2"/>
  <c r="C121" i="2"/>
  <c r="C122" i="2"/>
  <c r="C123" i="2"/>
  <c r="C124" i="2"/>
  <c r="C125" i="2"/>
  <c r="C126" i="2"/>
  <c r="C127" i="2"/>
  <c r="C128" i="2"/>
  <c r="C129" i="2"/>
  <c r="C118" i="2"/>
  <c r="C106" i="2"/>
  <c r="C107" i="2"/>
  <c r="C108" i="2"/>
  <c r="C109" i="2"/>
  <c r="C110" i="2"/>
  <c r="C111" i="2"/>
  <c r="C112" i="2"/>
  <c r="C113" i="2"/>
  <c r="C114" i="2"/>
  <c r="C115" i="2"/>
  <c r="C116" i="2"/>
  <c r="C105" i="2"/>
  <c r="C95" i="2"/>
  <c r="C96" i="2"/>
  <c r="C97" i="2"/>
  <c r="C98" i="2"/>
  <c r="C99" i="2"/>
  <c r="C100" i="2"/>
  <c r="C101" i="2"/>
  <c r="C102" i="2"/>
  <c r="C103" i="2"/>
  <c r="C94" i="2"/>
  <c r="C86" i="2"/>
  <c r="C87" i="2"/>
  <c r="C88" i="2"/>
  <c r="C89" i="2"/>
  <c r="C90" i="2"/>
  <c r="C91" i="2"/>
  <c r="C92" i="2"/>
  <c r="C85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67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50" i="2"/>
  <c r="C45" i="2"/>
  <c r="C46" i="2"/>
  <c r="C47" i="2"/>
  <c r="C48" i="2"/>
  <c r="C44" i="2"/>
  <c r="C32" i="2"/>
  <c r="C33" i="2"/>
  <c r="C34" i="2"/>
  <c r="C35" i="2"/>
  <c r="C36" i="2"/>
  <c r="C37" i="2"/>
  <c r="C38" i="2"/>
  <c r="C39" i="2"/>
  <c r="C40" i="2"/>
  <c r="C41" i="2"/>
  <c r="C42" i="2"/>
  <c r="C31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4" i="2"/>
  <c r="U130" i="2" l="1"/>
  <c r="U43" i="2"/>
  <c r="T152" i="2"/>
  <c r="S152" i="2"/>
  <c r="R152" i="2"/>
  <c r="T147" i="2"/>
  <c r="S147" i="2"/>
  <c r="R147" i="2"/>
  <c r="T130" i="2"/>
  <c r="S130" i="2"/>
  <c r="R130" i="2"/>
  <c r="U119" i="2"/>
  <c r="T117" i="2"/>
  <c r="S117" i="2"/>
  <c r="R117" i="2"/>
  <c r="U110" i="2"/>
  <c r="T104" i="2"/>
  <c r="S104" i="2"/>
  <c r="R104" i="2"/>
  <c r="U99" i="2"/>
  <c r="T93" i="2"/>
  <c r="S93" i="2"/>
  <c r="R93" i="2"/>
  <c r="T84" i="2"/>
  <c r="S84" i="2"/>
  <c r="R84" i="2"/>
  <c r="T66" i="2"/>
  <c r="S66" i="2"/>
  <c r="R66" i="2"/>
  <c r="U63" i="2"/>
  <c r="T49" i="2"/>
  <c r="S49" i="2"/>
  <c r="R49" i="2"/>
  <c r="T43" i="2"/>
  <c r="S43" i="2"/>
  <c r="R43" i="2"/>
  <c r="T30" i="2"/>
  <c r="S30" i="2"/>
  <c r="R30" i="2"/>
  <c r="U19" i="2"/>
  <c r="T13" i="2"/>
  <c r="S13" i="2"/>
  <c r="R13" i="2"/>
  <c r="U49" i="2" l="1"/>
  <c r="R11" i="2"/>
  <c r="R9" i="2" s="1"/>
  <c r="U93" i="2"/>
  <c r="U117" i="2"/>
  <c r="U104" i="2"/>
  <c r="U84" i="2"/>
  <c r="S11" i="2"/>
  <c r="S9" i="2" s="1"/>
  <c r="U13" i="2"/>
  <c r="T11" i="2"/>
  <c r="U11" i="2" l="1"/>
  <c r="T9" i="2"/>
  <c r="U9" i="2" s="1"/>
  <c r="C157" i="2" l="1"/>
  <c r="B157" i="2"/>
  <c r="B154" i="2"/>
  <c r="B155" i="2"/>
  <c r="B156" i="2"/>
  <c r="B153" i="2"/>
  <c r="B149" i="2"/>
  <c r="B150" i="2"/>
  <c r="B151" i="2"/>
  <c r="B148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31" i="2"/>
  <c r="B119" i="2"/>
  <c r="B120" i="2"/>
  <c r="B121" i="2"/>
  <c r="B122" i="2"/>
  <c r="B123" i="2"/>
  <c r="B124" i="2"/>
  <c r="B125" i="2"/>
  <c r="B126" i="2"/>
  <c r="B127" i="2"/>
  <c r="B128" i="2"/>
  <c r="B129" i="2"/>
  <c r="B118" i="2"/>
  <c r="B106" i="2"/>
  <c r="B107" i="2"/>
  <c r="B108" i="2"/>
  <c r="B109" i="2"/>
  <c r="B110" i="2"/>
  <c r="B111" i="2"/>
  <c r="B112" i="2"/>
  <c r="B113" i="2"/>
  <c r="B114" i="2"/>
  <c r="B115" i="2"/>
  <c r="B116" i="2"/>
  <c r="B105" i="2"/>
  <c r="B95" i="2"/>
  <c r="B96" i="2"/>
  <c r="B97" i="2"/>
  <c r="B98" i="2"/>
  <c r="B99" i="2"/>
  <c r="B100" i="2"/>
  <c r="B101" i="2"/>
  <c r="B102" i="2"/>
  <c r="B103" i="2"/>
  <c r="B94" i="2"/>
  <c r="B86" i="2"/>
  <c r="B87" i="2"/>
  <c r="B88" i="2"/>
  <c r="B89" i="2"/>
  <c r="B90" i="2"/>
  <c r="B91" i="2"/>
  <c r="B92" i="2"/>
  <c r="B85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7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50" i="2"/>
  <c r="B45" i="2"/>
  <c r="B46" i="2"/>
  <c r="B47" i="2"/>
  <c r="B48" i="2"/>
  <c r="B44" i="2"/>
  <c r="B32" i="2"/>
  <c r="B33" i="2"/>
  <c r="B34" i="2"/>
  <c r="B35" i="2"/>
  <c r="B36" i="2"/>
  <c r="B37" i="2"/>
  <c r="B38" i="2"/>
  <c r="B39" i="2"/>
  <c r="B40" i="2"/>
  <c r="B41" i="2"/>
  <c r="B42" i="2"/>
  <c r="B31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14" i="2"/>
  <c r="Q22" i="2" l="1"/>
  <c r="Q23" i="2"/>
  <c r="Q24" i="2"/>
  <c r="Q116" i="2" l="1"/>
  <c r="Q156" i="2"/>
  <c r="Q155" i="2"/>
  <c r="Q154" i="2"/>
  <c r="Q153" i="2"/>
  <c r="Q151" i="2"/>
  <c r="Q150" i="2"/>
  <c r="Q149" i="2"/>
  <c r="Q148" i="2"/>
  <c r="E50" i="2" l="1"/>
  <c r="D13" i="2"/>
  <c r="I117" i="2"/>
  <c r="P11" i="2" l="1"/>
  <c r="P9" i="2" s="1"/>
  <c r="Q85" i="2"/>
  <c r="O152" i="2" l="1"/>
  <c r="Q152" i="2" s="1"/>
  <c r="N152" i="2"/>
  <c r="O147" i="2"/>
  <c r="Q147" i="2" s="1"/>
  <c r="N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O130" i="2"/>
  <c r="N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O117" i="2"/>
  <c r="N117" i="2"/>
  <c r="Q115" i="2"/>
  <c r="Q114" i="2"/>
  <c r="Q113" i="2"/>
  <c r="Q112" i="2"/>
  <c r="Q111" i="2"/>
  <c r="Q110" i="2"/>
  <c r="Q109" i="2"/>
  <c r="Q108" i="2"/>
  <c r="Q107" i="2"/>
  <c r="Q106" i="2"/>
  <c r="Q105" i="2"/>
  <c r="O104" i="2"/>
  <c r="N104" i="2"/>
  <c r="Q103" i="2"/>
  <c r="Q102" i="2"/>
  <c r="Q101" i="2"/>
  <c r="Q100" i="2"/>
  <c r="Q99" i="2"/>
  <c r="Q98" i="2"/>
  <c r="Q97" i="2"/>
  <c r="Q96" i="2"/>
  <c r="Q95" i="2"/>
  <c r="Q94" i="2"/>
  <c r="O93" i="2"/>
  <c r="N93" i="2"/>
  <c r="Q92" i="2"/>
  <c r="Q91" i="2"/>
  <c r="Q90" i="2"/>
  <c r="Q89" i="2"/>
  <c r="Q88" i="2"/>
  <c r="Q87" i="2"/>
  <c r="Q86" i="2"/>
  <c r="O84" i="2"/>
  <c r="N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O66" i="2"/>
  <c r="N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O49" i="2"/>
  <c r="N49" i="2"/>
  <c r="Q48" i="2"/>
  <c r="Q47" i="2"/>
  <c r="Q46" i="2"/>
  <c r="Q45" i="2"/>
  <c r="Q44" i="2"/>
  <c r="O43" i="2"/>
  <c r="N43" i="2"/>
  <c r="Q42" i="2"/>
  <c r="Q41" i="2"/>
  <c r="Q40" i="2"/>
  <c r="Q39" i="2"/>
  <c r="Q38" i="2"/>
  <c r="Q37" i="2"/>
  <c r="Q36" i="2"/>
  <c r="Q35" i="2"/>
  <c r="Q34" i="2"/>
  <c r="Q33" i="2"/>
  <c r="Q32" i="2"/>
  <c r="Q31" i="2"/>
  <c r="O30" i="2"/>
  <c r="N30" i="2"/>
  <c r="N11" i="2" s="1"/>
  <c r="N9" i="2" s="1"/>
  <c r="Q29" i="2"/>
  <c r="Q28" i="2"/>
  <c r="Q27" i="2"/>
  <c r="Q26" i="2"/>
  <c r="Q25" i="2"/>
  <c r="Q21" i="2"/>
  <c r="Q20" i="2"/>
  <c r="Q19" i="2"/>
  <c r="Q18" i="2"/>
  <c r="Q17" i="2"/>
  <c r="Q16" i="2"/>
  <c r="Q15" i="2"/>
  <c r="Q14" i="2"/>
  <c r="O13" i="2"/>
  <c r="N13" i="2"/>
  <c r="O11" i="2" l="1"/>
  <c r="O9" i="2" s="1"/>
  <c r="Q9" i="2" s="1"/>
  <c r="Q13" i="2"/>
  <c r="Q84" i="2"/>
  <c r="Q130" i="2"/>
  <c r="Q66" i="2"/>
  <c r="Q43" i="2"/>
  <c r="Q117" i="2"/>
  <c r="Q104" i="2"/>
  <c r="Q93" i="2"/>
  <c r="Q49" i="2"/>
  <c r="Q30" i="2"/>
  <c r="Q11" i="2" l="1"/>
  <c r="I152" i="2" l="1"/>
  <c r="I147" i="2"/>
  <c r="I130" i="2"/>
  <c r="I104" i="2"/>
  <c r="I93" i="2"/>
  <c r="I84" i="2"/>
  <c r="I66" i="2"/>
  <c r="I49" i="2"/>
  <c r="I43" i="2"/>
  <c r="I30" i="2"/>
  <c r="I13" i="2"/>
  <c r="M156" i="2" l="1"/>
  <c r="M155" i="2"/>
  <c r="M154" i="2"/>
  <c r="M153" i="2"/>
  <c r="M151" i="2"/>
  <c r="M150" i="2"/>
  <c r="M149" i="2"/>
  <c r="M148" i="2"/>
  <c r="D104" i="2" l="1"/>
  <c r="D93" i="2"/>
  <c r="D43" i="2"/>
  <c r="D30" i="2"/>
  <c r="D49" i="2"/>
  <c r="D66" i="2"/>
  <c r="D147" i="2" l="1"/>
  <c r="F9" i="2" l="1"/>
  <c r="B13" i="2" l="1"/>
  <c r="G13" i="2" l="1"/>
  <c r="E60" i="2" l="1"/>
  <c r="D84" i="2" l="1"/>
  <c r="E38" i="2" l="1"/>
  <c r="E73" i="2"/>
  <c r="E81" i="2"/>
  <c r="E108" i="2"/>
  <c r="E116" i="2"/>
  <c r="E151" i="2"/>
  <c r="E33" i="2"/>
  <c r="E41" i="2"/>
  <c r="E51" i="2"/>
  <c r="E68" i="2"/>
  <c r="E76" i="2"/>
  <c r="E94" i="2"/>
  <c r="E102" i="2"/>
  <c r="E111" i="2"/>
  <c r="E36" i="2"/>
  <c r="E54" i="2"/>
  <c r="E71" i="2"/>
  <c r="E79" i="2"/>
  <c r="E106" i="2"/>
  <c r="E114" i="2"/>
  <c r="E149" i="2"/>
  <c r="E31" i="2"/>
  <c r="E39" i="2"/>
  <c r="E74" i="2"/>
  <c r="E82" i="2"/>
  <c r="E109" i="2"/>
  <c r="E34" i="2"/>
  <c r="E42" i="2"/>
  <c r="E52" i="2"/>
  <c r="E69" i="2"/>
  <c r="E77" i="2"/>
  <c r="E95" i="2"/>
  <c r="E103" i="2"/>
  <c r="E112" i="2"/>
  <c r="E15" i="2"/>
  <c r="E37" i="2"/>
  <c r="E72" i="2"/>
  <c r="E80" i="2"/>
  <c r="E107" i="2"/>
  <c r="E115" i="2"/>
  <c r="E150" i="2"/>
  <c r="E32" i="2"/>
  <c r="E40" i="2"/>
  <c r="E67" i="2"/>
  <c r="E75" i="2"/>
  <c r="E83" i="2"/>
  <c r="E101" i="2"/>
  <c r="E110" i="2"/>
  <c r="E17" i="2"/>
  <c r="E27" i="2"/>
  <c r="E35" i="2"/>
  <c r="E53" i="2"/>
  <c r="E70" i="2"/>
  <c r="E78" i="2"/>
  <c r="E113" i="2"/>
  <c r="E148" i="2"/>
  <c r="E46" i="2"/>
  <c r="E92" i="2"/>
  <c r="E44" i="2"/>
  <c r="E47" i="2"/>
  <c r="E45" i="2"/>
  <c r="E48" i="2"/>
  <c r="E100" i="2"/>
  <c r="E99" i="2"/>
  <c r="E98" i="2"/>
  <c r="E97" i="2"/>
  <c r="E96" i="2"/>
  <c r="E85" i="2"/>
  <c r="E90" i="2"/>
  <c r="E88" i="2"/>
  <c r="E91" i="2"/>
  <c r="E86" i="2"/>
  <c r="E89" i="2"/>
  <c r="E87" i="2"/>
  <c r="E56" i="2"/>
  <c r="E64" i="2"/>
  <c r="E59" i="2"/>
  <c r="E62" i="2"/>
  <c r="E61" i="2"/>
  <c r="E65" i="2"/>
  <c r="E55" i="2"/>
  <c r="E63" i="2"/>
  <c r="E57" i="2"/>
  <c r="E58" i="2"/>
  <c r="E153" i="2"/>
  <c r="E146" i="2" l="1"/>
  <c r="E138" i="2"/>
  <c r="E121" i="2"/>
  <c r="E129" i="2"/>
  <c r="E154" i="2"/>
  <c r="E105" i="2"/>
  <c r="C104" i="2"/>
  <c r="E145" i="2"/>
  <c r="E136" i="2"/>
  <c r="E134" i="2"/>
  <c r="E127" i="2"/>
  <c r="E22" i="2"/>
  <c r="E155" i="2"/>
  <c r="E125" i="2"/>
  <c r="E126" i="2"/>
  <c r="E20" i="2"/>
  <c r="E18" i="2"/>
  <c r="E137" i="2"/>
  <c r="E24" i="2"/>
  <c r="E133" i="2"/>
  <c r="E143" i="2"/>
  <c r="E141" i="2"/>
  <c r="E23" i="2"/>
  <c r="E118" i="2"/>
  <c r="E29" i="2"/>
  <c r="E132" i="2"/>
  <c r="E26" i="2"/>
  <c r="E140" i="2"/>
  <c r="E156" i="2"/>
  <c r="E139" i="2"/>
  <c r="E16" i="2"/>
  <c r="E128" i="2"/>
  <c r="E119" i="2"/>
  <c r="E144" i="2"/>
  <c r="E124" i="2"/>
  <c r="E135" i="2"/>
  <c r="E28" i="2"/>
  <c r="E120" i="2"/>
  <c r="E25" i="2"/>
  <c r="E21" i="2"/>
  <c r="E123" i="2"/>
  <c r="E142" i="2"/>
  <c r="E122" i="2"/>
  <c r="E19" i="2"/>
  <c r="D152" i="2"/>
  <c r="D130" i="2"/>
  <c r="D117" i="2"/>
  <c r="B152" i="2"/>
  <c r="B147" i="2"/>
  <c r="E131" i="2"/>
  <c r="D11" i="2" l="1"/>
  <c r="D9" i="2" s="1"/>
  <c r="K152" i="2"/>
  <c r="K147" i="2"/>
  <c r="J152" i="2"/>
  <c r="J147" i="2"/>
  <c r="L13" i="2" l="1"/>
  <c r="J13" i="2" l="1"/>
  <c r="K13" i="2"/>
  <c r="F13" i="2"/>
  <c r="H13" i="2"/>
  <c r="C152" i="2" l="1"/>
  <c r="E152" i="2" s="1"/>
  <c r="C147" i="2"/>
  <c r="E147" i="2" s="1"/>
  <c r="C130" i="2"/>
  <c r="E130" i="2" s="1"/>
  <c r="B43" i="2"/>
  <c r="B30" i="2"/>
  <c r="B84" i="2"/>
  <c r="B130" i="2"/>
  <c r="B93" i="2"/>
  <c r="B117" i="2"/>
  <c r="B49" i="2"/>
  <c r="B104" i="2"/>
  <c r="L147" i="2"/>
  <c r="L152" i="2"/>
  <c r="M152" i="2" s="1"/>
  <c r="M147" i="2" l="1"/>
  <c r="F152" i="2"/>
  <c r="G152" i="2"/>
  <c r="H152" i="2"/>
  <c r="F147" i="2"/>
  <c r="G147" i="2"/>
  <c r="H147" i="2"/>
  <c r="J130" i="2" l="1"/>
  <c r="K130" i="2"/>
  <c r="L130" i="2"/>
  <c r="F130" i="2"/>
  <c r="G130" i="2"/>
  <c r="H130" i="2"/>
  <c r="J117" i="2"/>
  <c r="K117" i="2"/>
  <c r="L117" i="2"/>
  <c r="F117" i="2"/>
  <c r="G117" i="2"/>
  <c r="H117" i="2"/>
  <c r="J104" i="2"/>
  <c r="K104" i="2"/>
  <c r="L104" i="2"/>
  <c r="F104" i="2"/>
  <c r="G104" i="2"/>
  <c r="H104" i="2"/>
  <c r="J93" i="2"/>
  <c r="K93" i="2"/>
  <c r="L93" i="2"/>
  <c r="F93" i="2"/>
  <c r="G93" i="2"/>
  <c r="H93" i="2"/>
  <c r="J84" i="2"/>
  <c r="K84" i="2"/>
  <c r="L84" i="2"/>
  <c r="F84" i="2"/>
  <c r="G84" i="2"/>
  <c r="H84" i="2"/>
  <c r="J66" i="2"/>
  <c r="K66" i="2"/>
  <c r="L66" i="2"/>
  <c r="F66" i="2"/>
  <c r="G66" i="2"/>
  <c r="H66" i="2"/>
  <c r="J49" i="2"/>
  <c r="K49" i="2"/>
  <c r="L49" i="2"/>
  <c r="F49" i="2"/>
  <c r="G49" i="2"/>
  <c r="H49" i="2"/>
  <c r="J43" i="2"/>
  <c r="K43" i="2"/>
  <c r="L43" i="2"/>
  <c r="F43" i="2"/>
  <c r="G43" i="2"/>
  <c r="H43" i="2"/>
  <c r="J30" i="2"/>
  <c r="K30" i="2"/>
  <c r="L30" i="2"/>
  <c r="F30" i="2"/>
  <c r="G30" i="2"/>
  <c r="H30" i="2"/>
  <c r="L11" i="2" l="1"/>
  <c r="G11" i="2"/>
  <c r="K11" i="2"/>
  <c r="H11" i="2"/>
  <c r="J11" i="2"/>
  <c r="J9" i="2" s="1"/>
  <c r="C43" i="2"/>
  <c r="E43" i="2" s="1"/>
  <c r="C93" i="2"/>
  <c r="E93" i="2" s="1"/>
  <c r="E104" i="2"/>
  <c r="C84" i="2"/>
  <c r="E84" i="2" s="1"/>
  <c r="C30" i="2"/>
  <c r="E30" i="2" s="1"/>
  <c r="C66" i="2"/>
  <c r="E66" i="2" s="1"/>
  <c r="C117" i="2"/>
  <c r="E117" i="2" s="1"/>
  <c r="M11" i="2" l="1"/>
  <c r="L9" i="2"/>
  <c r="H9" i="2"/>
  <c r="K9" i="2"/>
  <c r="M9" i="2" l="1"/>
  <c r="B66" i="2"/>
  <c r="B11" i="2" s="1"/>
  <c r="B9" i="2" s="1"/>
  <c r="E14" i="2"/>
  <c r="C13" i="2" l="1"/>
  <c r="C49" i="2"/>
  <c r="E13" i="2" l="1"/>
  <c r="C11" i="2"/>
  <c r="E11" i="2" s="1"/>
  <c r="E49" i="2"/>
  <c r="G9" i="2" l="1"/>
  <c r="I9" i="2" l="1"/>
  <c r="C9" i="2" l="1"/>
  <c r="E9" i="2" s="1"/>
</calcChain>
</file>

<file path=xl/sharedStrings.xml><?xml version="1.0" encoding="utf-8"?>
<sst xmlns="http://schemas.openxmlformats.org/spreadsheetml/2006/main" count="198" uniqueCount="172">
  <si>
    <t>Муниципальные образования Западного административного округа - всего</t>
  </si>
  <si>
    <t>Внуково</t>
  </si>
  <si>
    <t>Дорогомилово</t>
  </si>
  <si>
    <t>Крылатское</t>
  </si>
  <si>
    <t>Кунцево</t>
  </si>
  <si>
    <t>Можайский</t>
  </si>
  <si>
    <t>Ново-Переделкино</t>
  </si>
  <si>
    <t>Очаково-Матвеевское</t>
  </si>
  <si>
    <t>Проспект Вернадского</t>
  </si>
  <si>
    <t>Раменки</t>
  </si>
  <si>
    <t>Солнцево</t>
  </si>
  <si>
    <t>Тропарево-Никулино</t>
  </si>
  <si>
    <t>Филёвский парк</t>
  </si>
  <si>
    <t>Фили-Давыдково</t>
  </si>
  <si>
    <t>Муниципальные образования Зеленоградского административного округа - всего</t>
  </si>
  <si>
    <t>Крюково</t>
  </si>
  <si>
    <t>Матушкино</t>
  </si>
  <si>
    <t>Савелки</t>
  </si>
  <si>
    <t>Силино</t>
  </si>
  <si>
    <t>Старое Крюково</t>
  </si>
  <si>
    <t>Муниципальные образования Северо-Западного административного округа - всего</t>
  </si>
  <si>
    <t>Куркино</t>
  </si>
  <si>
    <t>Митино</t>
  </si>
  <si>
    <t>Покровское-Стрешнево</t>
  </si>
  <si>
    <t>Северное Тушино</t>
  </si>
  <si>
    <t>Строгино</t>
  </si>
  <si>
    <t>Хорошево-Мневники</t>
  </si>
  <si>
    <t>Щукино</t>
  </si>
  <si>
    <t>Южное Тушино</t>
  </si>
  <si>
    <t>Муниципальные образования Северного административного округа - всего</t>
  </si>
  <si>
    <t>Аэропорт</t>
  </si>
  <si>
    <t>Беговой</t>
  </si>
  <si>
    <t>Бескудниковский</t>
  </si>
  <si>
    <t>Войковский</t>
  </si>
  <si>
    <t>Восточное Дегунино</t>
  </si>
  <si>
    <t>Головинский</t>
  </si>
  <si>
    <t>Дмитровский</t>
  </si>
  <si>
    <t>Западное Дегунино</t>
  </si>
  <si>
    <t>Коптево</t>
  </si>
  <si>
    <t>Левобережный</t>
  </si>
  <si>
    <t>Савеловский</t>
  </si>
  <si>
    <t>Сокол</t>
  </si>
  <si>
    <t>Тимирязевский</t>
  </si>
  <si>
    <t>Ховрино</t>
  </si>
  <si>
    <t>Хорошевский</t>
  </si>
  <si>
    <t>Муниципальные образования Северо-Восточного административного округа - всего</t>
  </si>
  <si>
    <t>Алексеевский</t>
  </si>
  <si>
    <t>Алтуфьевский</t>
  </si>
  <si>
    <t>Бабушкинский</t>
  </si>
  <si>
    <t>Бибирево</t>
  </si>
  <si>
    <t>Бутырский</t>
  </si>
  <si>
    <t>Лианозово</t>
  </si>
  <si>
    <t>Лосиноостровский</t>
  </si>
  <si>
    <t>Марфино</t>
  </si>
  <si>
    <t>Марьина роща</t>
  </si>
  <si>
    <t>Останкинский</t>
  </si>
  <si>
    <t>Отрадное</t>
  </si>
  <si>
    <t>Ростокино</t>
  </si>
  <si>
    <t>Свиблово</t>
  </si>
  <si>
    <t>Северный</t>
  </si>
  <si>
    <t>Северное Медведково</t>
  </si>
  <si>
    <t>Южное Медведково</t>
  </si>
  <si>
    <t>Ярославский</t>
  </si>
  <si>
    <t>Муниципальные образования Восточного административного округа - всего</t>
  </si>
  <si>
    <t>Богородское</t>
  </si>
  <si>
    <t>Вешняки</t>
  </si>
  <si>
    <t>Восточный</t>
  </si>
  <si>
    <t>Восточное Измайлово</t>
  </si>
  <si>
    <t>Гольяново</t>
  </si>
  <si>
    <t>Ивановское</t>
  </si>
  <si>
    <t>Измайлово</t>
  </si>
  <si>
    <t>Косино-Ухтомский</t>
  </si>
  <si>
    <t>Метрогородок</t>
  </si>
  <si>
    <t>Новогиреево</t>
  </si>
  <si>
    <t>Новокосино</t>
  </si>
  <si>
    <t>Перово</t>
  </si>
  <si>
    <t>Преображенское</t>
  </si>
  <si>
    <t>Северное Измайлово</t>
  </si>
  <si>
    <t>Соколиная гора</t>
  </si>
  <si>
    <t>Сокольники</t>
  </si>
  <si>
    <t>Муниципальные образования Юго-Восточного административного округа - всего</t>
  </si>
  <si>
    <t>Выхино-Жулебино</t>
  </si>
  <si>
    <t>Капотня</t>
  </si>
  <si>
    <t>Кузьминки</t>
  </si>
  <si>
    <t>Лефортово</t>
  </si>
  <si>
    <t>Люблино</t>
  </si>
  <si>
    <t>Марьино</t>
  </si>
  <si>
    <t>Некрасовка</t>
  </si>
  <si>
    <t>Нижегородский</t>
  </si>
  <si>
    <t>Печатники</t>
  </si>
  <si>
    <t>Рязанский</t>
  </si>
  <si>
    <t>Текстильщики</t>
  </si>
  <si>
    <t>Южнопортовый</t>
  </si>
  <si>
    <t>Муниципальные образования Юго-Западного административного округа - всего</t>
  </si>
  <si>
    <t>Академический</t>
  </si>
  <si>
    <t>Гагаринский</t>
  </si>
  <si>
    <t>Зюзино</t>
  </si>
  <si>
    <t>Коньково</t>
  </si>
  <si>
    <t>Котловка</t>
  </si>
  <si>
    <t>Ломоносовский</t>
  </si>
  <si>
    <t>Обручевский</t>
  </si>
  <si>
    <t>Северное Бутово</t>
  </si>
  <si>
    <t>Теплый Стан</t>
  </si>
  <si>
    <t>Черемушки</t>
  </si>
  <si>
    <t>Южное Бутово</t>
  </si>
  <si>
    <t>Ясенево</t>
  </si>
  <si>
    <t>Муниципальные образования Южного административного округа - всего</t>
  </si>
  <si>
    <t>Бирюлево Восточное</t>
  </si>
  <si>
    <t>Бирюлево Западное</t>
  </si>
  <si>
    <t>Братеево</t>
  </si>
  <si>
    <t>Даниловский</t>
  </si>
  <si>
    <t>Донской</t>
  </si>
  <si>
    <t>Зябликово</t>
  </si>
  <si>
    <t>Москворечье-Сабурово</t>
  </si>
  <si>
    <t>Нагатино-Садовники</t>
  </si>
  <si>
    <t>Нагатинский затон</t>
  </si>
  <si>
    <t>Нагорный</t>
  </si>
  <si>
    <t>Орехово-Борисово Северное</t>
  </si>
  <si>
    <t>Орехово-Борисово Южное</t>
  </si>
  <si>
    <t>Царицыно</t>
  </si>
  <si>
    <t>Чертаново Северное</t>
  </si>
  <si>
    <t>Чертаново Центральное</t>
  </si>
  <si>
    <t>Чертаново Южное</t>
  </si>
  <si>
    <t>Муниципальные образования Центрального административного округа - всего</t>
  </si>
  <si>
    <t>Арбат</t>
  </si>
  <si>
    <t>Басманный</t>
  </si>
  <si>
    <t>Замоскворечье</t>
  </si>
  <si>
    <t>Красносельский</t>
  </si>
  <si>
    <t>Мещанский</t>
  </si>
  <si>
    <t>Таганский</t>
  </si>
  <si>
    <t>Тверской</t>
  </si>
  <si>
    <t>Хамовники</t>
  </si>
  <si>
    <t>Якиманка</t>
  </si>
  <si>
    <t>в том числе:</t>
  </si>
  <si>
    <t>Муниципальные образования Новомосковского административного округа</t>
  </si>
  <si>
    <t>Щербинка</t>
  </si>
  <si>
    <t xml:space="preserve">Муниципальные образования Троицкого административного округа </t>
  </si>
  <si>
    <t>Троицк</t>
  </si>
  <si>
    <t>Молжаниновский</t>
  </si>
  <si>
    <t>Пресненский</t>
  </si>
  <si>
    <t>х</t>
  </si>
  <si>
    <t>Наименование административного округа города Москвы/внутригородского муниципального образования в городе Москве</t>
  </si>
  <si>
    <t>Исполнено                      с начала года</t>
  </si>
  <si>
    <t>% исполнения</t>
  </si>
  <si>
    <r>
      <t xml:space="preserve">* распределение межбюджетных трансфертов по внутригородским муниципальным образованиям </t>
    </r>
    <r>
      <rPr>
        <i/>
        <sz val="12"/>
        <rFont val="Times New Roman"/>
        <family val="1"/>
        <charset val="204"/>
      </rPr>
      <t>(утвержденные бюджетные назначения с учетом принятых постановлений  Правительства Москвы)</t>
    </r>
  </si>
  <si>
    <t>А</t>
  </si>
  <si>
    <t>4=3/2*100</t>
  </si>
  <si>
    <t>8=7/6*100</t>
  </si>
  <si>
    <t>12=11/10*100</t>
  </si>
  <si>
    <t>Коммунарка</t>
  </si>
  <si>
    <t>Филимонковский</t>
  </si>
  <si>
    <t>Бекасово</t>
  </si>
  <si>
    <t>Вороново</t>
  </si>
  <si>
    <t>Краснопахорский</t>
  </si>
  <si>
    <t xml:space="preserve">* от 14.01.2025                        № 4-ПП; 
от 17.12.2013                        № 853-ПП                      (приложение 3)                                     </t>
  </si>
  <si>
    <t>16=15/14*100</t>
  </si>
  <si>
    <t xml:space="preserve">В соответствии 
с Законом города Москвы                   от 13.11.2024                       № 22 </t>
  </si>
  <si>
    <t>Единица измерения: тыс. рублей</t>
  </si>
  <si>
    <t xml:space="preserve">ДОТАЦИИ 
бюджетам внутригородских муниципальных образований на поддержку мер по обеспечению сбалансированности бюджетов внутригородских муниципальных образований 
(ЦСР 33А0300100)
</t>
  </si>
  <si>
    <t xml:space="preserve">ВСЕГО 
МЕЖБЮДЖЕТНЫХ ТРАНСФЕРТОВ 
</t>
  </si>
  <si>
    <t>бюджетам внутригородских муниципальных образований в целях повышения эффективности осуществления советами депутатов внутригородских муниципальных образований полномочий города Москвы
 (ЦСР 33А0400100)</t>
  </si>
  <si>
    <t>бюджетам муниципальных округов в городе Москве в целях обеспечения деятельности органов местного самоуправления в 2025 году
(ЦСР 33А0400300)</t>
  </si>
  <si>
    <t>20=19/18*100</t>
  </si>
  <si>
    <t>СВЕДЕНИЯ О ПРЕДОСТАВЛЕННЫХ ИЗ БЮДЖЕТА ГОРОДА МОСКВЫ  БЮДЖЕТАМ ВНУТРИГОРОДСКИХ МУНИЦИПАЛЬНЫХ ОБРАЗОВАНИЙ В ГОРОДЕ МОСКВЕ 
МЕЖБЮДЖЕТНЫХ ТРАНСФЕРТАХ  ЗА 9 МЕСЯЦЕВ 2025 ГОДА</t>
  </si>
  <si>
    <t>* от 17.12.2024 
№ 2985-ПП
от 29.07.2025 
№ 1793-ПП</t>
  </si>
  <si>
    <t xml:space="preserve">* от 20.05.2025 
№ 1148-ПП
                                     </t>
  </si>
  <si>
    <t>Сводная бюджетная роспись (утвержденные бюджетные назначения)                                                  на 30.09.2025</t>
  </si>
  <si>
    <t>ИНЫЕ МЕЖБЮДЖЕТНЫЕ ТРАНСФЕРТЫ</t>
  </si>
  <si>
    <t xml:space="preserve">СУБВЕНЦИИ 
за счет средств субвенций бюджету города Москвы, предоставленных из федерального бюджета,  бюджетам городского округа Троицк и муниципальных округов Троицкого и Новомосковского административных округов города Москвы на осуществление первичного воинского учета органами местного самоуправления городского округа Троицк и муниципальных округов Троицкого и Новомосковского административных округов города Москвы 
(ЦСР 1710051180) </t>
  </si>
  <si>
    <t xml:space="preserve">Всего </t>
  </si>
  <si>
    <t>1. Распределено по ВМО*</t>
  </si>
  <si>
    <t>2. Нераспределенный по ВМО объем МБТ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</si>
</sst>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1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/>
    <xf numFmtId="164" fontId="4" fillId="0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/>
    <xf numFmtId="0" fontId="6" fillId="2" borderId="0" xfId="0" applyNumberFormat="1" applyFont="1" applyFill="1" applyBorder="1" applyAlignment="1"/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/>
    <xf numFmtId="164" fontId="2" fillId="0" borderId="1" xfId="0" applyNumberFormat="1" applyFont="1" applyFill="1" applyBorder="1" applyAlignment="1">
      <alignment vertical="top"/>
    </xf>
    <xf numFmtId="0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/>
    <xf numFmtId="164" fontId="2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9" fillId="2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K163"/>
  <sheetViews>
    <sheetView tabSelected="1" view="pageBreakPreview" topLeftCell="A119" zoomScale="80" zoomScaleNormal="70" zoomScaleSheetLayoutView="80" workbookViewId="0">
      <pane xSplit="1" topLeftCell="B1" activePane="topRight" state="frozen"/>
      <selection activeCell="A4" sqref="A4"/>
      <selection pane="topRight" activeCell="A157" sqref="A157:XFD157"/>
    </sheetView>
  </sheetViews>
  <sheetFormatPr defaultColWidth="9.1796875" defaultRowHeight="15" customHeight="1" x14ac:dyDescent="0.35"/>
  <cols>
    <col min="1" max="1" width="42.26953125" style="1" customWidth="1"/>
    <col min="2" max="2" width="18" style="1" customWidth="1"/>
    <col min="3" max="3" width="17.26953125" style="1" customWidth="1"/>
    <col min="4" max="4" width="17.1796875" style="1" customWidth="1"/>
    <col min="5" max="5" width="12.81640625" style="1" customWidth="1"/>
    <col min="6" max="7" width="18" style="1" customWidth="1"/>
    <col min="8" max="8" width="14.7265625" style="1" customWidth="1"/>
    <col min="9" max="9" width="13.54296875" style="1" customWidth="1"/>
    <col min="10" max="11" width="18" style="1" customWidth="1"/>
    <col min="12" max="12" width="16.54296875" style="1" customWidth="1"/>
    <col min="13" max="13" width="12.81640625" style="1" customWidth="1"/>
    <col min="14" max="15" width="18" style="1" customWidth="1"/>
    <col min="16" max="16" width="14.81640625" style="1" customWidth="1"/>
    <col min="17" max="17" width="13.1796875" style="1" customWidth="1"/>
    <col min="18" max="19" width="18" style="1" customWidth="1"/>
    <col min="20" max="20" width="14.81640625" style="1" customWidth="1"/>
    <col min="21" max="21" width="13.1796875" style="1" customWidth="1"/>
    <col min="22" max="22" width="9.1796875" style="1"/>
    <col min="23" max="23" width="9.1796875" style="1" customWidth="1"/>
    <col min="24" max="16384" width="9.1796875" style="1"/>
  </cols>
  <sheetData>
    <row r="1" spans="1:21" ht="63.75" customHeight="1" x14ac:dyDescent="0.35">
      <c r="A1" s="62" t="s">
        <v>163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s="2" customFormat="1" ht="18.75" customHeight="1" x14ac:dyDescent="0.45">
      <c r="A2" s="55" t="s">
        <v>157</v>
      </c>
      <c r="C2" s="8"/>
      <c r="D2" s="9"/>
      <c r="E2" s="9"/>
      <c r="H2" s="74"/>
      <c r="I2" s="74"/>
      <c r="M2" s="9"/>
      <c r="O2" s="73"/>
      <c r="P2" s="73"/>
      <c r="Q2" s="9"/>
      <c r="S2" s="73"/>
      <c r="T2" s="73"/>
      <c r="U2" s="9"/>
    </row>
    <row r="3" spans="1:21" s="2" customFormat="1" ht="7.5" customHeight="1" x14ac:dyDescent="0.35">
      <c r="C3" s="8"/>
      <c r="D3" s="9"/>
      <c r="E3" s="9"/>
      <c r="I3" s="9"/>
      <c r="M3" s="9"/>
      <c r="O3" s="46"/>
      <c r="P3" s="46"/>
      <c r="Q3" s="9"/>
      <c r="S3" s="56"/>
      <c r="T3" s="56"/>
      <c r="U3" s="9"/>
    </row>
    <row r="4" spans="1:21" s="3" customFormat="1" ht="26.25" customHeight="1" x14ac:dyDescent="0.3">
      <c r="A4" s="63" t="s">
        <v>141</v>
      </c>
      <c r="B4" s="64" t="s">
        <v>159</v>
      </c>
      <c r="C4" s="65"/>
      <c r="D4" s="65"/>
      <c r="E4" s="66"/>
      <c r="F4" s="76" t="s">
        <v>133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/>
    </row>
    <row r="5" spans="1:21" s="3" customFormat="1" ht="26.25" customHeight="1" x14ac:dyDescent="0.3">
      <c r="A5" s="63"/>
      <c r="B5" s="67"/>
      <c r="C5" s="68"/>
      <c r="D5" s="68"/>
      <c r="E5" s="69"/>
      <c r="F5" s="75" t="s">
        <v>158</v>
      </c>
      <c r="G5" s="75"/>
      <c r="H5" s="75"/>
      <c r="I5" s="75"/>
      <c r="J5" s="75" t="s">
        <v>168</v>
      </c>
      <c r="K5" s="75"/>
      <c r="L5" s="75"/>
      <c r="M5" s="75"/>
      <c r="N5" s="75" t="s">
        <v>167</v>
      </c>
      <c r="O5" s="75"/>
      <c r="P5" s="75"/>
      <c r="Q5" s="75"/>
      <c r="R5" s="75"/>
      <c r="S5" s="75"/>
      <c r="T5" s="75"/>
      <c r="U5" s="75"/>
    </row>
    <row r="6" spans="1:21" ht="138.75" customHeight="1" x14ac:dyDescent="0.35">
      <c r="A6" s="63"/>
      <c r="B6" s="70"/>
      <c r="C6" s="71"/>
      <c r="D6" s="71"/>
      <c r="E6" s="72"/>
      <c r="F6" s="75"/>
      <c r="G6" s="75"/>
      <c r="H6" s="75"/>
      <c r="I6" s="75"/>
      <c r="J6" s="75"/>
      <c r="K6" s="75"/>
      <c r="L6" s="75"/>
      <c r="M6" s="75"/>
      <c r="N6" s="75" t="s">
        <v>160</v>
      </c>
      <c r="O6" s="75"/>
      <c r="P6" s="75"/>
      <c r="Q6" s="75"/>
      <c r="R6" s="75" t="s">
        <v>161</v>
      </c>
      <c r="S6" s="75"/>
      <c r="T6" s="75"/>
      <c r="U6" s="75"/>
    </row>
    <row r="7" spans="1:21" s="10" customFormat="1" ht="120.75" customHeight="1" x14ac:dyDescent="0.35">
      <c r="A7" s="63"/>
      <c r="B7" s="11" t="s">
        <v>156</v>
      </c>
      <c r="C7" s="12" t="s">
        <v>166</v>
      </c>
      <c r="D7" s="11" t="s">
        <v>142</v>
      </c>
      <c r="E7" s="11" t="s">
        <v>143</v>
      </c>
      <c r="F7" s="11" t="s">
        <v>156</v>
      </c>
      <c r="G7" s="11" t="s">
        <v>166</v>
      </c>
      <c r="H7" s="11" t="s">
        <v>142</v>
      </c>
      <c r="I7" s="11" t="s">
        <v>143</v>
      </c>
      <c r="J7" s="11" t="s">
        <v>156</v>
      </c>
      <c r="K7" s="11" t="s">
        <v>166</v>
      </c>
      <c r="L7" s="11" t="s">
        <v>142</v>
      </c>
      <c r="M7" s="11" t="s">
        <v>143</v>
      </c>
      <c r="N7" s="11" t="s">
        <v>156</v>
      </c>
      <c r="O7" s="11" t="s">
        <v>166</v>
      </c>
      <c r="P7" s="11" t="s">
        <v>142</v>
      </c>
      <c r="Q7" s="11" t="s">
        <v>143</v>
      </c>
      <c r="R7" s="11" t="s">
        <v>156</v>
      </c>
      <c r="S7" s="11" t="s">
        <v>166</v>
      </c>
      <c r="T7" s="11" t="s">
        <v>142</v>
      </c>
      <c r="U7" s="11" t="s">
        <v>143</v>
      </c>
    </row>
    <row r="8" spans="1:21" s="24" customFormat="1" ht="18" customHeight="1" x14ac:dyDescent="0.25">
      <c r="A8" s="51" t="s">
        <v>145</v>
      </c>
      <c r="B8" s="52">
        <v>1</v>
      </c>
      <c r="C8" s="53">
        <v>2</v>
      </c>
      <c r="D8" s="52">
        <v>3</v>
      </c>
      <c r="E8" s="52" t="s">
        <v>146</v>
      </c>
      <c r="F8" s="52">
        <v>5</v>
      </c>
      <c r="G8" s="52">
        <v>6</v>
      </c>
      <c r="H8" s="52">
        <v>7</v>
      </c>
      <c r="I8" s="52" t="s">
        <v>147</v>
      </c>
      <c r="J8" s="52">
        <v>9</v>
      </c>
      <c r="K8" s="52">
        <v>10</v>
      </c>
      <c r="L8" s="52">
        <v>11</v>
      </c>
      <c r="M8" s="52" t="s">
        <v>148</v>
      </c>
      <c r="N8" s="52">
        <v>13</v>
      </c>
      <c r="O8" s="52">
        <v>14</v>
      </c>
      <c r="P8" s="52">
        <v>15</v>
      </c>
      <c r="Q8" s="52" t="s">
        <v>155</v>
      </c>
      <c r="R8" s="52">
        <v>17</v>
      </c>
      <c r="S8" s="52">
        <v>18</v>
      </c>
      <c r="T8" s="52">
        <v>19</v>
      </c>
      <c r="U8" s="52" t="s">
        <v>162</v>
      </c>
    </row>
    <row r="9" spans="1:21" s="10" customFormat="1" ht="31.5" customHeight="1" x14ac:dyDescent="0.35">
      <c r="A9" s="25" t="s">
        <v>169</v>
      </c>
      <c r="B9" s="26">
        <f>B11+B157</f>
        <v>823917.2</v>
      </c>
      <c r="C9" s="26">
        <f>C11+C157</f>
        <v>840093.8</v>
      </c>
      <c r="D9" s="26">
        <f>D11</f>
        <v>302645</v>
      </c>
      <c r="E9" s="26">
        <f>SUM(D9/C9*100)</f>
        <v>36.025143858935749</v>
      </c>
      <c r="F9" s="26">
        <f>F11+F157</f>
        <v>400000</v>
      </c>
      <c r="G9" s="26">
        <f>G11+G157</f>
        <v>400000</v>
      </c>
      <c r="H9" s="26">
        <f>H11</f>
        <v>0</v>
      </c>
      <c r="I9" s="26">
        <f>SUM(H9/G9*100)</f>
        <v>0</v>
      </c>
      <c r="J9" s="26">
        <f>J11+J157</f>
        <v>61277.2</v>
      </c>
      <c r="K9" s="26">
        <f>K11+K157</f>
        <v>61513.399999999994</v>
      </c>
      <c r="L9" s="26">
        <f>L11</f>
        <v>42290.1</v>
      </c>
      <c r="M9" s="26">
        <f>SUM(L9/K9*100)</f>
        <v>68.749410697506562</v>
      </c>
      <c r="N9" s="26">
        <f>N11+N157</f>
        <v>362640</v>
      </c>
      <c r="O9" s="26">
        <f>O11+O157</f>
        <v>362640</v>
      </c>
      <c r="P9" s="26">
        <f>P11</f>
        <v>246180</v>
      </c>
      <c r="Q9" s="26">
        <f>SUM(P9/O9*100)</f>
        <v>67.885506287227003</v>
      </c>
      <c r="R9" s="26">
        <f>R11+R157</f>
        <v>0</v>
      </c>
      <c r="S9" s="26">
        <f>S11+S157</f>
        <v>15940.399999999998</v>
      </c>
      <c r="T9" s="26">
        <f>T11</f>
        <v>14174.9</v>
      </c>
      <c r="U9" s="26">
        <f>SUM(T9/S9*100)</f>
        <v>88.924368271812511</v>
      </c>
    </row>
    <row r="10" spans="1:21" s="10" customFormat="1" ht="19.5" customHeight="1" x14ac:dyDescent="0.35">
      <c r="A10" s="19" t="s">
        <v>133</v>
      </c>
      <c r="B10" s="13"/>
      <c r="C10" s="13"/>
      <c r="D10" s="20"/>
      <c r="E10" s="20"/>
      <c r="F10" s="13"/>
      <c r="G10" s="13"/>
      <c r="H10" s="13"/>
      <c r="I10" s="20"/>
      <c r="J10" s="13"/>
      <c r="K10" s="13"/>
      <c r="L10" s="13"/>
      <c r="M10" s="20"/>
      <c r="N10" s="21"/>
      <c r="O10" s="21"/>
      <c r="P10" s="21"/>
      <c r="Q10" s="20"/>
      <c r="R10" s="21"/>
      <c r="S10" s="21"/>
      <c r="T10" s="21"/>
      <c r="U10" s="20"/>
    </row>
    <row r="11" spans="1:21" s="5" customFormat="1" ht="27.75" customHeight="1" x14ac:dyDescent="0.25">
      <c r="A11" s="17" t="s">
        <v>170</v>
      </c>
      <c r="B11" s="22">
        <f>B30+B43+B84+B49+B66+B13+B104+B117+B130+B93+B147+B152</f>
        <v>61277.2</v>
      </c>
      <c r="C11" s="22">
        <f>C30+C43+C84+C49+C66+C13+C104+C117+C130+C93+C147+C152</f>
        <v>405233.8</v>
      </c>
      <c r="D11" s="22">
        <f t="shared" ref="D11" si="0">D30+D43+D84+D49+D66+D13+D104+D117+D130+D93+D147+D152</f>
        <v>302645</v>
      </c>
      <c r="E11" s="22">
        <f>SUM(D11/C11*100)</f>
        <v>74.684046592362236</v>
      </c>
      <c r="F11" s="22">
        <v>0</v>
      </c>
      <c r="G11" s="22">
        <f>G30+G43+G84+G49+G66+G13+G104+G117+G130+G93+G147+G152</f>
        <v>0</v>
      </c>
      <c r="H11" s="22">
        <f>H30+H43+H84+H49+H66+H13+H104+H117+H130+H93+H147+H152</f>
        <v>0</v>
      </c>
      <c r="I11" s="18">
        <v>0</v>
      </c>
      <c r="J11" s="22">
        <f>J30+J43+J84+J49+J66+J13+J104+J117+J130+J93+J147+J152</f>
        <v>61277.2</v>
      </c>
      <c r="K11" s="22">
        <f t="shared" ref="K11:L11" si="1">K30+K43+K84+K49+K66+K13+K104+K117+K130+K93+K147+K152</f>
        <v>61513.399999999994</v>
      </c>
      <c r="L11" s="22">
        <f t="shared" si="1"/>
        <v>42290.1</v>
      </c>
      <c r="M11" s="22">
        <f>SUM(L11/K11*100)</f>
        <v>68.749410697506562</v>
      </c>
      <c r="N11" s="22">
        <f>N30+N43+N84+N49+N66+N13+N104+N117+N130+N93+N147+N152</f>
        <v>0</v>
      </c>
      <c r="O11" s="22">
        <f>O30+O43+O84+O49+O66+O13+O104+O117+O130+O93+O147+O152</f>
        <v>327780</v>
      </c>
      <c r="P11" s="22">
        <f t="shared" ref="P11" si="2">P30+P43+P84+P49+P66+P13+P104+P117+P130+P93+P147+P152</f>
        <v>246180</v>
      </c>
      <c r="Q11" s="22">
        <f>SUM(P11/O11*100)</f>
        <v>75.105253523704931</v>
      </c>
      <c r="R11" s="22">
        <f>R30+R43+R84+R49+R66+R13+R104+R117+R130+R93+R147+R152</f>
        <v>0</v>
      </c>
      <c r="S11" s="22">
        <f>S30+S43+S84+S49+S66+S13+S104+S117+S130+S93+S147+S152</f>
        <v>15940.399999999998</v>
      </c>
      <c r="T11" s="22">
        <f t="shared" ref="T11" si="3">T30+T43+T84+T49+T66+T13+T104+T117+T130+T93+T147+T152</f>
        <v>14174.9</v>
      </c>
      <c r="U11" s="22">
        <f>SUM(T11/S11*100)</f>
        <v>88.924368271812511</v>
      </c>
    </row>
    <row r="12" spans="1:21" s="6" customFormat="1" ht="18" customHeight="1" x14ac:dyDescent="0.25">
      <c r="A12" s="54" t="s">
        <v>133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7"/>
      <c r="P12" s="27"/>
      <c r="Q12" s="22"/>
      <c r="R12" s="7"/>
      <c r="S12" s="27"/>
      <c r="T12" s="27"/>
      <c r="U12" s="22"/>
    </row>
    <row r="13" spans="1:21" ht="48.75" customHeight="1" x14ac:dyDescent="0.35">
      <c r="A13" s="28" t="s">
        <v>63</v>
      </c>
      <c r="B13" s="29">
        <f>SUM(B14:B29)</f>
        <v>0</v>
      </c>
      <c r="C13" s="29">
        <f>SUM(C14:C29)</f>
        <v>41278.699999999997</v>
      </c>
      <c r="D13" s="29">
        <f>SUM(D14:D29)</f>
        <v>31618.7</v>
      </c>
      <c r="E13" s="29">
        <f>SUM(D13/C13*100)</f>
        <v>76.598100230869676</v>
      </c>
      <c r="F13" s="29">
        <f t="shared" ref="F13:I13" si="4">SUM(F14:F29)</f>
        <v>0</v>
      </c>
      <c r="G13" s="29">
        <f t="shared" si="4"/>
        <v>0</v>
      </c>
      <c r="H13" s="29">
        <f t="shared" si="4"/>
        <v>0</v>
      </c>
      <c r="I13" s="29">
        <f t="shared" si="4"/>
        <v>0</v>
      </c>
      <c r="J13" s="29">
        <f t="shared" ref="J13:L13" si="5">SUM(J14:J29)</f>
        <v>0</v>
      </c>
      <c r="K13" s="29">
        <f t="shared" si="5"/>
        <v>0</v>
      </c>
      <c r="L13" s="29">
        <f t="shared" si="5"/>
        <v>0</v>
      </c>
      <c r="M13" s="29">
        <v>0</v>
      </c>
      <c r="N13" s="29">
        <f>SUM(N14:N26)</f>
        <v>0</v>
      </c>
      <c r="O13" s="30">
        <f>SUM(O14:O29)</f>
        <v>38820</v>
      </c>
      <c r="P13" s="30">
        <f>SUM(P14:P29)</f>
        <v>29160</v>
      </c>
      <c r="Q13" s="30">
        <f>SUM(P13/O13*100)</f>
        <v>75.115919629057188</v>
      </c>
      <c r="R13" s="29">
        <f>SUM(R14:R26)</f>
        <v>0</v>
      </c>
      <c r="S13" s="30">
        <f>SUM(S14:S29)</f>
        <v>2458.6999999999998</v>
      </c>
      <c r="T13" s="30">
        <f>SUM(T14:T29)</f>
        <v>2458.6999999999998</v>
      </c>
      <c r="U13" s="30">
        <f>SUM(T13/S13*100)</f>
        <v>100</v>
      </c>
    </row>
    <row r="14" spans="1:21" ht="16.5" customHeight="1" x14ac:dyDescent="0.35">
      <c r="A14" s="14" t="s">
        <v>64</v>
      </c>
      <c r="B14" s="31">
        <f>SUM(F14+J14+N14)</f>
        <v>0</v>
      </c>
      <c r="C14" s="31">
        <f>SUM(G14+K14+O14+S14)</f>
        <v>2400</v>
      </c>
      <c r="D14" s="31">
        <f>SUM(H14+L14+P14+T14)</f>
        <v>1800</v>
      </c>
      <c r="E14" s="31">
        <f t="shared" ref="E14:E76" si="6">SUM(D14/C14*100)</f>
        <v>75</v>
      </c>
      <c r="F14" s="32"/>
      <c r="G14" s="32"/>
      <c r="H14" s="33"/>
      <c r="I14" s="31"/>
      <c r="J14" s="32"/>
      <c r="K14" s="32"/>
      <c r="L14" s="32"/>
      <c r="M14" s="31"/>
      <c r="N14" s="34"/>
      <c r="O14" s="36">
        <v>2400</v>
      </c>
      <c r="P14" s="36">
        <v>1800</v>
      </c>
      <c r="Q14" s="48">
        <f t="shared" ref="Q14:Q76" si="7">SUM(P14/O14*100)</f>
        <v>75</v>
      </c>
      <c r="R14" s="34"/>
      <c r="S14" s="36"/>
      <c r="T14" s="36"/>
      <c r="U14" s="48"/>
    </row>
    <row r="15" spans="1:21" ht="16.5" customHeight="1" x14ac:dyDescent="0.35">
      <c r="A15" s="14" t="s">
        <v>65</v>
      </c>
      <c r="B15" s="31">
        <f t="shared" ref="B15:B78" si="8">SUM(F15+J15+N15)</f>
        <v>0</v>
      </c>
      <c r="C15" s="31">
        <f t="shared" ref="C15:C29" si="9">SUM(G15+K15+O15+S15)</f>
        <v>2640</v>
      </c>
      <c r="D15" s="31">
        <f t="shared" ref="D15:D29" si="10">SUM(H15+L15+P15+T15)</f>
        <v>1980</v>
      </c>
      <c r="E15" s="31">
        <f t="shared" si="6"/>
        <v>75</v>
      </c>
      <c r="F15" s="32"/>
      <c r="G15" s="32"/>
      <c r="H15" s="33"/>
      <c r="I15" s="31"/>
      <c r="J15" s="32"/>
      <c r="K15" s="32"/>
      <c r="L15" s="32"/>
      <c r="M15" s="31"/>
      <c r="N15" s="34"/>
      <c r="O15" s="36">
        <v>2640</v>
      </c>
      <c r="P15" s="36">
        <v>1980</v>
      </c>
      <c r="Q15" s="48">
        <f t="shared" si="7"/>
        <v>75</v>
      </c>
      <c r="R15" s="34"/>
      <c r="S15" s="36"/>
      <c r="T15" s="36"/>
      <c r="U15" s="48"/>
    </row>
    <row r="16" spans="1:21" ht="16.5" customHeight="1" x14ac:dyDescent="0.35">
      <c r="A16" s="14" t="s">
        <v>66</v>
      </c>
      <c r="B16" s="31">
        <f t="shared" si="8"/>
        <v>0</v>
      </c>
      <c r="C16" s="31">
        <f t="shared" si="9"/>
        <v>2040</v>
      </c>
      <c r="D16" s="31">
        <f t="shared" si="10"/>
        <v>1560</v>
      </c>
      <c r="E16" s="31">
        <f t="shared" si="6"/>
        <v>76.470588235294116</v>
      </c>
      <c r="F16" s="32"/>
      <c r="G16" s="32"/>
      <c r="H16" s="33"/>
      <c r="I16" s="31"/>
      <c r="J16" s="32"/>
      <c r="K16" s="32"/>
      <c r="L16" s="32"/>
      <c r="M16" s="31"/>
      <c r="N16" s="34"/>
      <c r="O16" s="36">
        <v>2040</v>
      </c>
      <c r="P16" s="36">
        <v>1560</v>
      </c>
      <c r="Q16" s="48">
        <f t="shared" si="7"/>
        <v>76.470588235294116</v>
      </c>
      <c r="R16" s="34"/>
      <c r="S16" s="36"/>
      <c r="T16" s="36"/>
      <c r="U16" s="48"/>
    </row>
    <row r="17" spans="1:21" ht="16.5" customHeight="1" x14ac:dyDescent="0.35">
      <c r="A17" s="14" t="s">
        <v>67</v>
      </c>
      <c r="B17" s="31">
        <f t="shared" si="8"/>
        <v>0</v>
      </c>
      <c r="C17" s="31">
        <f t="shared" si="9"/>
        <v>2160</v>
      </c>
      <c r="D17" s="31">
        <f t="shared" si="10"/>
        <v>1620</v>
      </c>
      <c r="E17" s="31">
        <f t="shared" si="6"/>
        <v>75</v>
      </c>
      <c r="F17" s="32"/>
      <c r="G17" s="32"/>
      <c r="H17" s="32"/>
      <c r="I17" s="31"/>
      <c r="J17" s="32"/>
      <c r="K17" s="32"/>
      <c r="L17" s="32"/>
      <c r="M17" s="31"/>
      <c r="N17" s="34"/>
      <c r="O17" s="36">
        <v>2160</v>
      </c>
      <c r="P17" s="36">
        <v>1620</v>
      </c>
      <c r="Q17" s="48">
        <f t="shared" si="7"/>
        <v>75</v>
      </c>
      <c r="R17" s="34"/>
      <c r="S17" s="36"/>
      <c r="T17" s="36"/>
      <c r="U17" s="48"/>
    </row>
    <row r="18" spans="1:21" ht="16.5" customHeight="1" x14ac:dyDescent="0.35">
      <c r="A18" s="14" t="s">
        <v>68</v>
      </c>
      <c r="B18" s="31">
        <f t="shared" si="8"/>
        <v>0</v>
      </c>
      <c r="C18" s="31">
        <f t="shared" si="9"/>
        <v>2640</v>
      </c>
      <c r="D18" s="31">
        <f t="shared" si="10"/>
        <v>1980</v>
      </c>
      <c r="E18" s="31">
        <f t="shared" si="6"/>
        <v>75</v>
      </c>
      <c r="F18" s="32"/>
      <c r="G18" s="32"/>
      <c r="H18" s="33"/>
      <c r="I18" s="31"/>
      <c r="J18" s="32"/>
      <c r="K18" s="32"/>
      <c r="L18" s="32"/>
      <c r="M18" s="31"/>
      <c r="N18" s="34"/>
      <c r="O18" s="36">
        <v>2640</v>
      </c>
      <c r="P18" s="36">
        <v>1980</v>
      </c>
      <c r="Q18" s="48">
        <f t="shared" si="7"/>
        <v>75</v>
      </c>
      <c r="R18" s="34"/>
      <c r="S18" s="36"/>
      <c r="T18" s="36"/>
      <c r="U18" s="48"/>
    </row>
    <row r="19" spans="1:21" ht="16.5" customHeight="1" x14ac:dyDescent="0.35">
      <c r="A19" s="14" t="s">
        <v>69</v>
      </c>
      <c r="B19" s="31">
        <f t="shared" si="8"/>
        <v>0</v>
      </c>
      <c r="C19" s="31">
        <f t="shared" si="9"/>
        <v>5098.7</v>
      </c>
      <c r="D19" s="31">
        <f t="shared" si="10"/>
        <v>4438.7</v>
      </c>
      <c r="E19" s="31">
        <f t="shared" si="6"/>
        <v>87.055523957087104</v>
      </c>
      <c r="F19" s="32"/>
      <c r="G19" s="32"/>
      <c r="H19" s="32"/>
      <c r="I19" s="31"/>
      <c r="J19" s="32"/>
      <c r="K19" s="32"/>
      <c r="L19" s="32"/>
      <c r="M19" s="31"/>
      <c r="N19" s="34"/>
      <c r="O19" s="36">
        <v>2640</v>
      </c>
      <c r="P19" s="36">
        <v>1980</v>
      </c>
      <c r="Q19" s="48">
        <f t="shared" si="7"/>
        <v>75</v>
      </c>
      <c r="R19" s="34"/>
      <c r="S19" s="36">
        <v>2458.6999999999998</v>
      </c>
      <c r="T19" s="36">
        <v>2458.6999999999998</v>
      </c>
      <c r="U19" s="48">
        <f t="shared" ref="U19:U63" si="11">SUM(T19/S19*100)</f>
        <v>100</v>
      </c>
    </row>
    <row r="20" spans="1:21" ht="16.5" customHeight="1" x14ac:dyDescent="0.35">
      <c r="A20" s="14" t="s">
        <v>70</v>
      </c>
      <c r="B20" s="31">
        <f t="shared" si="8"/>
        <v>0</v>
      </c>
      <c r="C20" s="31">
        <f t="shared" si="9"/>
        <v>2640</v>
      </c>
      <c r="D20" s="31">
        <f t="shared" si="10"/>
        <v>1980</v>
      </c>
      <c r="E20" s="31">
        <f t="shared" si="6"/>
        <v>75</v>
      </c>
      <c r="F20" s="32"/>
      <c r="G20" s="32"/>
      <c r="H20" s="33"/>
      <c r="I20" s="31"/>
      <c r="J20" s="32"/>
      <c r="K20" s="32"/>
      <c r="L20" s="32"/>
      <c r="M20" s="31"/>
      <c r="N20" s="34"/>
      <c r="O20" s="36">
        <v>2640</v>
      </c>
      <c r="P20" s="36">
        <v>1980</v>
      </c>
      <c r="Q20" s="48">
        <f t="shared" si="7"/>
        <v>75</v>
      </c>
      <c r="R20" s="34"/>
      <c r="S20" s="36"/>
      <c r="T20" s="36"/>
      <c r="U20" s="48"/>
    </row>
    <row r="21" spans="1:21" ht="16.5" customHeight="1" x14ac:dyDescent="0.35">
      <c r="A21" s="14" t="s">
        <v>71</v>
      </c>
      <c r="B21" s="31">
        <f t="shared" si="8"/>
        <v>0</v>
      </c>
      <c r="C21" s="31">
        <f t="shared" si="9"/>
        <v>2160</v>
      </c>
      <c r="D21" s="31">
        <f t="shared" si="10"/>
        <v>1620</v>
      </c>
      <c r="E21" s="31">
        <f t="shared" si="6"/>
        <v>75</v>
      </c>
      <c r="F21" s="32"/>
      <c r="G21" s="32"/>
      <c r="H21" s="33"/>
      <c r="I21" s="31"/>
      <c r="J21" s="32"/>
      <c r="K21" s="32"/>
      <c r="L21" s="32"/>
      <c r="M21" s="31"/>
      <c r="N21" s="34"/>
      <c r="O21" s="36">
        <v>2160</v>
      </c>
      <c r="P21" s="36">
        <v>1620</v>
      </c>
      <c r="Q21" s="48">
        <f t="shared" si="7"/>
        <v>75</v>
      </c>
      <c r="R21" s="34"/>
      <c r="S21" s="36"/>
      <c r="T21" s="36"/>
      <c r="U21" s="48"/>
    </row>
    <row r="22" spans="1:21" ht="16.5" customHeight="1" x14ac:dyDescent="0.35">
      <c r="A22" s="14" t="s">
        <v>72</v>
      </c>
      <c r="B22" s="31">
        <f t="shared" si="8"/>
        <v>0</v>
      </c>
      <c r="C22" s="31">
        <f t="shared" si="9"/>
        <v>1980</v>
      </c>
      <c r="D22" s="31">
        <f t="shared" si="10"/>
        <v>1500</v>
      </c>
      <c r="E22" s="31">
        <f t="shared" si="6"/>
        <v>75.757575757575751</v>
      </c>
      <c r="F22" s="32"/>
      <c r="G22" s="32"/>
      <c r="H22" s="32"/>
      <c r="I22" s="31"/>
      <c r="J22" s="32"/>
      <c r="K22" s="32"/>
      <c r="L22" s="32"/>
      <c r="M22" s="31"/>
      <c r="N22" s="34"/>
      <c r="O22" s="36">
        <v>1980</v>
      </c>
      <c r="P22" s="36">
        <v>1500</v>
      </c>
      <c r="Q22" s="48">
        <f t="shared" si="7"/>
        <v>75.757575757575751</v>
      </c>
      <c r="R22" s="34"/>
      <c r="S22" s="36"/>
      <c r="T22" s="36"/>
      <c r="U22" s="48"/>
    </row>
    <row r="23" spans="1:21" ht="16.5" customHeight="1" x14ac:dyDescent="0.35">
      <c r="A23" s="14" t="s">
        <v>73</v>
      </c>
      <c r="B23" s="31">
        <f t="shared" si="8"/>
        <v>0</v>
      </c>
      <c r="C23" s="31">
        <f t="shared" si="9"/>
        <v>2640</v>
      </c>
      <c r="D23" s="31">
        <f t="shared" si="10"/>
        <v>1980</v>
      </c>
      <c r="E23" s="31">
        <f t="shared" si="6"/>
        <v>75</v>
      </c>
      <c r="F23" s="32"/>
      <c r="G23" s="32"/>
      <c r="H23" s="33"/>
      <c r="I23" s="31"/>
      <c r="J23" s="32"/>
      <c r="K23" s="32"/>
      <c r="L23" s="32"/>
      <c r="M23" s="31"/>
      <c r="N23" s="34"/>
      <c r="O23" s="36">
        <v>2640</v>
      </c>
      <c r="P23" s="36">
        <v>1980</v>
      </c>
      <c r="Q23" s="48">
        <f t="shared" si="7"/>
        <v>75</v>
      </c>
      <c r="R23" s="34"/>
      <c r="S23" s="36"/>
      <c r="T23" s="36"/>
      <c r="U23" s="48"/>
    </row>
    <row r="24" spans="1:21" ht="16.5" customHeight="1" x14ac:dyDescent="0.35">
      <c r="A24" s="14" t="s">
        <v>74</v>
      </c>
      <c r="B24" s="31">
        <f t="shared" si="8"/>
        <v>0</v>
      </c>
      <c r="C24" s="31">
        <f t="shared" si="9"/>
        <v>2640</v>
      </c>
      <c r="D24" s="31">
        <f t="shared" si="10"/>
        <v>1980</v>
      </c>
      <c r="E24" s="31">
        <f t="shared" si="6"/>
        <v>75</v>
      </c>
      <c r="F24" s="32"/>
      <c r="G24" s="32"/>
      <c r="H24" s="33"/>
      <c r="I24" s="31"/>
      <c r="J24" s="32"/>
      <c r="K24" s="32"/>
      <c r="L24" s="32"/>
      <c r="M24" s="31"/>
      <c r="N24" s="34"/>
      <c r="O24" s="36">
        <v>2640</v>
      </c>
      <c r="P24" s="36">
        <v>1980</v>
      </c>
      <c r="Q24" s="48">
        <f t="shared" si="7"/>
        <v>75</v>
      </c>
      <c r="R24" s="34"/>
      <c r="S24" s="36"/>
      <c r="T24" s="36"/>
      <c r="U24" s="48"/>
    </row>
    <row r="25" spans="1:21" ht="16.5" customHeight="1" x14ac:dyDescent="0.35">
      <c r="A25" s="14" t="s">
        <v>75</v>
      </c>
      <c r="B25" s="31">
        <f t="shared" si="8"/>
        <v>0</v>
      </c>
      <c r="C25" s="31">
        <f t="shared" si="9"/>
        <v>2640</v>
      </c>
      <c r="D25" s="31">
        <f t="shared" si="10"/>
        <v>1980</v>
      </c>
      <c r="E25" s="31">
        <f t="shared" si="6"/>
        <v>75</v>
      </c>
      <c r="F25" s="32"/>
      <c r="G25" s="32"/>
      <c r="H25" s="33"/>
      <c r="I25" s="31"/>
      <c r="J25" s="32"/>
      <c r="K25" s="32"/>
      <c r="L25" s="32"/>
      <c r="M25" s="31"/>
      <c r="N25" s="34"/>
      <c r="O25" s="36">
        <v>2640</v>
      </c>
      <c r="P25" s="36">
        <v>1980</v>
      </c>
      <c r="Q25" s="48">
        <f t="shared" si="7"/>
        <v>75</v>
      </c>
      <c r="R25" s="34"/>
      <c r="S25" s="36"/>
      <c r="T25" s="36"/>
      <c r="U25" s="48"/>
    </row>
    <row r="26" spans="1:21" ht="16.5" customHeight="1" x14ac:dyDescent="0.35">
      <c r="A26" s="14" t="s">
        <v>76</v>
      </c>
      <c r="B26" s="31">
        <f t="shared" si="8"/>
        <v>0</v>
      </c>
      <c r="C26" s="31">
        <f t="shared" si="9"/>
        <v>2160</v>
      </c>
      <c r="D26" s="31">
        <f t="shared" si="10"/>
        <v>1620</v>
      </c>
      <c r="E26" s="31">
        <f t="shared" si="6"/>
        <v>75</v>
      </c>
      <c r="F26" s="32"/>
      <c r="G26" s="32"/>
      <c r="H26" s="33"/>
      <c r="I26" s="31"/>
      <c r="J26" s="32"/>
      <c r="K26" s="32"/>
      <c r="L26" s="32"/>
      <c r="M26" s="31"/>
      <c r="N26" s="34"/>
      <c r="O26" s="36">
        <v>2160</v>
      </c>
      <c r="P26" s="36">
        <v>1620</v>
      </c>
      <c r="Q26" s="48">
        <f t="shared" si="7"/>
        <v>75</v>
      </c>
      <c r="R26" s="34"/>
      <c r="S26" s="36"/>
      <c r="T26" s="36"/>
      <c r="U26" s="48"/>
    </row>
    <row r="27" spans="1:21" ht="16.5" customHeight="1" x14ac:dyDescent="0.35">
      <c r="A27" s="14" t="s">
        <v>77</v>
      </c>
      <c r="B27" s="31">
        <f t="shared" si="8"/>
        <v>0</v>
      </c>
      <c r="C27" s="31">
        <f t="shared" si="9"/>
        <v>2640</v>
      </c>
      <c r="D27" s="31">
        <f t="shared" si="10"/>
        <v>1980</v>
      </c>
      <c r="E27" s="31">
        <f t="shared" si="6"/>
        <v>75</v>
      </c>
      <c r="F27" s="32"/>
      <c r="G27" s="32"/>
      <c r="H27" s="33"/>
      <c r="I27" s="31"/>
      <c r="J27" s="32"/>
      <c r="K27" s="32"/>
      <c r="L27" s="32"/>
      <c r="M27" s="31"/>
      <c r="N27" s="34"/>
      <c r="O27" s="36">
        <v>2640</v>
      </c>
      <c r="P27" s="36">
        <v>1980</v>
      </c>
      <c r="Q27" s="48">
        <f t="shared" si="7"/>
        <v>75</v>
      </c>
      <c r="R27" s="34"/>
      <c r="S27" s="36"/>
      <c r="T27" s="36"/>
      <c r="U27" s="48"/>
    </row>
    <row r="28" spans="1:21" ht="16.5" customHeight="1" x14ac:dyDescent="0.35">
      <c r="A28" s="14" t="s">
        <v>78</v>
      </c>
      <c r="B28" s="31">
        <f t="shared" si="8"/>
        <v>0</v>
      </c>
      <c r="C28" s="31">
        <f t="shared" si="9"/>
        <v>2640</v>
      </c>
      <c r="D28" s="31">
        <f t="shared" si="10"/>
        <v>1980</v>
      </c>
      <c r="E28" s="31">
        <f t="shared" si="6"/>
        <v>75</v>
      </c>
      <c r="F28" s="32"/>
      <c r="G28" s="32"/>
      <c r="H28" s="33"/>
      <c r="I28" s="31"/>
      <c r="J28" s="32"/>
      <c r="K28" s="32"/>
      <c r="L28" s="32"/>
      <c r="M28" s="31"/>
      <c r="N28" s="34"/>
      <c r="O28" s="36">
        <v>2640</v>
      </c>
      <c r="P28" s="36">
        <v>1980</v>
      </c>
      <c r="Q28" s="48">
        <f t="shared" si="7"/>
        <v>75</v>
      </c>
      <c r="R28" s="34"/>
      <c r="S28" s="36"/>
      <c r="T28" s="36"/>
      <c r="U28" s="48"/>
    </row>
    <row r="29" spans="1:21" ht="16.5" customHeight="1" x14ac:dyDescent="0.35">
      <c r="A29" s="47" t="s">
        <v>79</v>
      </c>
      <c r="B29" s="31">
        <f t="shared" si="8"/>
        <v>0</v>
      </c>
      <c r="C29" s="31">
        <f t="shared" si="9"/>
        <v>2160</v>
      </c>
      <c r="D29" s="31">
        <f t="shared" si="10"/>
        <v>1620</v>
      </c>
      <c r="E29" s="31">
        <f t="shared" si="6"/>
        <v>75</v>
      </c>
      <c r="F29" s="32"/>
      <c r="G29" s="32"/>
      <c r="H29" s="33"/>
      <c r="I29" s="31"/>
      <c r="J29" s="32"/>
      <c r="K29" s="32"/>
      <c r="L29" s="32"/>
      <c r="M29" s="31"/>
      <c r="N29" s="34"/>
      <c r="O29" s="36">
        <v>2160</v>
      </c>
      <c r="P29" s="36">
        <v>1620</v>
      </c>
      <c r="Q29" s="48">
        <f t="shared" si="7"/>
        <v>75</v>
      </c>
      <c r="R29" s="34"/>
      <c r="S29" s="36"/>
      <c r="T29" s="36"/>
      <c r="U29" s="48"/>
    </row>
    <row r="30" spans="1:21" ht="45" x14ac:dyDescent="0.35">
      <c r="A30" s="37" t="s">
        <v>0</v>
      </c>
      <c r="B30" s="38">
        <f>SUM(B31:B42)</f>
        <v>0</v>
      </c>
      <c r="C30" s="38">
        <f>SUM(C31:C42)</f>
        <v>26160</v>
      </c>
      <c r="D30" s="38">
        <f>SUM(D31:D42)</f>
        <v>19620</v>
      </c>
      <c r="E30" s="38">
        <f t="shared" si="6"/>
        <v>75</v>
      </c>
      <c r="F30" s="38">
        <f t="shared" ref="F30:I30" si="12">SUM(F31:F42)</f>
        <v>0</v>
      </c>
      <c r="G30" s="38">
        <f t="shared" si="12"/>
        <v>0</v>
      </c>
      <c r="H30" s="38">
        <f t="shared" si="12"/>
        <v>0</v>
      </c>
      <c r="I30" s="38">
        <f t="shared" si="12"/>
        <v>0</v>
      </c>
      <c r="J30" s="38">
        <f>SUM(J31:J42)</f>
        <v>0</v>
      </c>
      <c r="K30" s="38">
        <f>SUM(K31:K42)</f>
        <v>0</v>
      </c>
      <c r="L30" s="38">
        <f>SUM(L31:L42)</f>
        <v>0</v>
      </c>
      <c r="M30" s="38">
        <v>0</v>
      </c>
      <c r="N30" s="29">
        <f>SUM(N31:N42)</f>
        <v>0</v>
      </c>
      <c r="O30" s="30">
        <f>SUM(O31:O42)</f>
        <v>26160</v>
      </c>
      <c r="P30" s="30">
        <f>SUM(P31:P42)</f>
        <v>19620</v>
      </c>
      <c r="Q30" s="49">
        <f t="shared" si="7"/>
        <v>75</v>
      </c>
      <c r="R30" s="29">
        <f>SUM(R31:R42)</f>
        <v>0</v>
      </c>
      <c r="S30" s="30">
        <f>SUM(S31:S42)</f>
        <v>0</v>
      </c>
      <c r="T30" s="30">
        <f>SUM(T31:T42)</f>
        <v>0</v>
      </c>
      <c r="U30" s="49">
        <v>0</v>
      </c>
    </row>
    <row r="31" spans="1:21" ht="15.75" customHeight="1" x14ac:dyDescent="0.35">
      <c r="A31" s="14" t="s">
        <v>2</v>
      </c>
      <c r="B31" s="33">
        <f t="shared" si="8"/>
        <v>0</v>
      </c>
      <c r="C31" s="33">
        <f>SUM(G31+K31+O31+S31)</f>
        <v>2400</v>
      </c>
      <c r="D31" s="33">
        <f>SUM(H31+L31+P31+T31)</f>
        <v>1800</v>
      </c>
      <c r="E31" s="33">
        <f t="shared" si="6"/>
        <v>75</v>
      </c>
      <c r="F31" s="33"/>
      <c r="G31" s="33"/>
      <c r="H31" s="33"/>
      <c r="I31" s="33"/>
      <c r="J31" s="33"/>
      <c r="K31" s="33"/>
      <c r="L31" s="33"/>
      <c r="M31" s="33"/>
      <c r="N31" s="34"/>
      <c r="O31" s="36">
        <v>2400</v>
      </c>
      <c r="P31" s="36">
        <v>1800</v>
      </c>
      <c r="Q31" s="50">
        <f t="shared" si="7"/>
        <v>75</v>
      </c>
      <c r="R31" s="34"/>
      <c r="S31" s="36"/>
      <c r="T31" s="36"/>
      <c r="U31" s="50"/>
    </row>
    <row r="32" spans="1:21" ht="15.75" customHeight="1" x14ac:dyDescent="0.35">
      <c r="A32" s="14" t="s">
        <v>3</v>
      </c>
      <c r="B32" s="33">
        <f t="shared" si="8"/>
        <v>0</v>
      </c>
      <c r="C32" s="33">
        <f t="shared" ref="C32:C42" si="13">SUM(G32+K32+O32+S32)</f>
        <v>2160</v>
      </c>
      <c r="D32" s="33">
        <f t="shared" ref="D32:D42" si="14">SUM(H32+L32+P32+T32)</f>
        <v>1620</v>
      </c>
      <c r="E32" s="33">
        <f t="shared" si="6"/>
        <v>75</v>
      </c>
      <c r="F32" s="33"/>
      <c r="G32" s="33"/>
      <c r="H32" s="33"/>
      <c r="I32" s="33"/>
      <c r="J32" s="33"/>
      <c r="K32" s="33"/>
      <c r="L32" s="33"/>
      <c r="M32" s="33"/>
      <c r="N32" s="34"/>
      <c r="O32" s="36">
        <v>2160</v>
      </c>
      <c r="P32" s="36">
        <v>1620</v>
      </c>
      <c r="Q32" s="50">
        <f t="shared" si="7"/>
        <v>75</v>
      </c>
      <c r="R32" s="34"/>
      <c r="S32" s="36"/>
      <c r="T32" s="36"/>
      <c r="U32" s="50"/>
    </row>
    <row r="33" spans="1:21" ht="15.75" customHeight="1" x14ac:dyDescent="0.35">
      <c r="A33" s="14" t="s">
        <v>4</v>
      </c>
      <c r="B33" s="33">
        <f t="shared" si="8"/>
        <v>0</v>
      </c>
      <c r="C33" s="33">
        <f t="shared" si="13"/>
        <v>2160</v>
      </c>
      <c r="D33" s="33">
        <f t="shared" si="14"/>
        <v>1620</v>
      </c>
      <c r="E33" s="33">
        <f t="shared" si="6"/>
        <v>75</v>
      </c>
      <c r="F33" s="33"/>
      <c r="G33" s="33"/>
      <c r="H33" s="33"/>
      <c r="I33" s="33"/>
      <c r="J33" s="33"/>
      <c r="K33" s="33"/>
      <c r="L33" s="33"/>
      <c r="M33" s="33"/>
      <c r="N33" s="34"/>
      <c r="O33" s="36">
        <v>2160</v>
      </c>
      <c r="P33" s="36">
        <v>1620</v>
      </c>
      <c r="Q33" s="50">
        <f t="shared" si="7"/>
        <v>75</v>
      </c>
      <c r="R33" s="34"/>
      <c r="S33" s="36"/>
      <c r="T33" s="36"/>
      <c r="U33" s="50"/>
    </row>
    <row r="34" spans="1:21" ht="15.75" customHeight="1" x14ac:dyDescent="0.35">
      <c r="A34" s="14" t="s">
        <v>5</v>
      </c>
      <c r="B34" s="33">
        <f t="shared" si="8"/>
        <v>0</v>
      </c>
      <c r="C34" s="33">
        <f t="shared" si="13"/>
        <v>2160</v>
      </c>
      <c r="D34" s="33">
        <f t="shared" si="14"/>
        <v>1620</v>
      </c>
      <c r="E34" s="33">
        <f t="shared" si="6"/>
        <v>75</v>
      </c>
      <c r="F34" s="33"/>
      <c r="G34" s="33"/>
      <c r="H34" s="33"/>
      <c r="I34" s="33"/>
      <c r="J34" s="33"/>
      <c r="K34" s="33"/>
      <c r="L34" s="33"/>
      <c r="M34" s="33"/>
      <c r="N34" s="34"/>
      <c r="O34" s="36">
        <v>2160</v>
      </c>
      <c r="P34" s="36">
        <v>1620</v>
      </c>
      <c r="Q34" s="50">
        <f t="shared" si="7"/>
        <v>75</v>
      </c>
      <c r="R34" s="34"/>
      <c r="S34" s="36"/>
      <c r="T34" s="36"/>
      <c r="U34" s="50"/>
    </row>
    <row r="35" spans="1:21" ht="15.75" customHeight="1" x14ac:dyDescent="0.35">
      <c r="A35" s="14" t="s">
        <v>6</v>
      </c>
      <c r="B35" s="33">
        <f t="shared" si="8"/>
        <v>0</v>
      </c>
      <c r="C35" s="33">
        <f t="shared" si="13"/>
        <v>2160</v>
      </c>
      <c r="D35" s="33">
        <f t="shared" si="14"/>
        <v>1620</v>
      </c>
      <c r="E35" s="33">
        <f t="shared" si="6"/>
        <v>75</v>
      </c>
      <c r="F35" s="33"/>
      <c r="G35" s="33"/>
      <c r="H35" s="33"/>
      <c r="I35" s="33"/>
      <c r="J35" s="33"/>
      <c r="K35" s="33"/>
      <c r="L35" s="33"/>
      <c r="M35" s="33"/>
      <c r="N35" s="34"/>
      <c r="O35" s="36">
        <v>2160</v>
      </c>
      <c r="P35" s="36">
        <v>1620</v>
      </c>
      <c r="Q35" s="50">
        <f t="shared" si="7"/>
        <v>75</v>
      </c>
      <c r="R35" s="34"/>
      <c r="S35" s="36"/>
      <c r="T35" s="36"/>
      <c r="U35" s="50"/>
    </row>
    <row r="36" spans="1:21" ht="15.75" customHeight="1" x14ac:dyDescent="0.35">
      <c r="A36" s="14" t="s">
        <v>7</v>
      </c>
      <c r="B36" s="33">
        <f t="shared" si="8"/>
        <v>0</v>
      </c>
      <c r="C36" s="33">
        <f t="shared" si="13"/>
        <v>2160</v>
      </c>
      <c r="D36" s="33">
        <f t="shared" si="14"/>
        <v>1620</v>
      </c>
      <c r="E36" s="33">
        <f t="shared" si="6"/>
        <v>75</v>
      </c>
      <c r="F36" s="33"/>
      <c r="G36" s="33"/>
      <c r="H36" s="33"/>
      <c r="I36" s="33"/>
      <c r="J36" s="33"/>
      <c r="K36" s="33"/>
      <c r="L36" s="33"/>
      <c r="M36" s="33"/>
      <c r="N36" s="34"/>
      <c r="O36" s="36">
        <v>2160</v>
      </c>
      <c r="P36" s="36">
        <v>1620</v>
      </c>
      <c r="Q36" s="50">
        <f t="shared" si="7"/>
        <v>75</v>
      </c>
      <c r="R36" s="34"/>
      <c r="S36" s="36"/>
      <c r="T36" s="36"/>
      <c r="U36" s="50"/>
    </row>
    <row r="37" spans="1:21" ht="15.75" customHeight="1" x14ac:dyDescent="0.35">
      <c r="A37" s="14" t="s">
        <v>8</v>
      </c>
      <c r="B37" s="33">
        <f t="shared" si="8"/>
        <v>0</v>
      </c>
      <c r="C37" s="33">
        <f t="shared" si="13"/>
        <v>2160</v>
      </c>
      <c r="D37" s="33">
        <f t="shared" si="14"/>
        <v>1620</v>
      </c>
      <c r="E37" s="33">
        <f t="shared" si="6"/>
        <v>75</v>
      </c>
      <c r="F37" s="33"/>
      <c r="G37" s="33"/>
      <c r="H37" s="33"/>
      <c r="I37" s="33"/>
      <c r="J37" s="33"/>
      <c r="K37" s="33"/>
      <c r="L37" s="33"/>
      <c r="M37" s="33"/>
      <c r="N37" s="34"/>
      <c r="O37" s="36">
        <v>2160</v>
      </c>
      <c r="P37" s="36">
        <v>1620</v>
      </c>
      <c r="Q37" s="50">
        <f t="shared" si="7"/>
        <v>75</v>
      </c>
      <c r="R37" s="34"/>
      <c r="S37" s="36"/>
      <c r="T37" s="36"/>
      <c r="U37" s="50"/>
    </row>
    <row r="38" spans="1:21" ht="15.75" customHeight="1" x14ac:dyDescent="0.35">
      <c r="A38" s="14" t="s">
        <v>9</v>
      </c>
      <c r="B38" s="33">
        <f t="shared" si="8"/>
        <v>0</v>
      </c>
      <c r="C38" s="33">
        <f t="shared" si="13"/>
        <v>2640</v>
      </c>
      <c r="D38" s="33">
        <f t="shared" si="14"/>
        <v>1980</v>
      </c>
      <c r="E38" s="33">
        <f t="shared" si="6"/>
        <v>75</v>
      </c>
      <c r="F38" s="33"/>
      <c r="G38" s="33"/>
      <c r="H38" s="33"/>
      <c r="I38" s="33"/>
      <c r="J38" s="33"/>
      <c r="K38" s="33"/>
      <c r="L38" s="33"/>
      <c r="M38" s="33"/>
      <c r="N38" s="34"/>
      <c r="O38" s="36">
        <v>2640</v>
      </c>
      <c r="P38" s="36">
        <v>1980</v>
      </c>
      <c r="Q38" s="50">
        <f t="shared" si="7"/>
        <v>75</v>
      </c>
      <c r="R38" s="34"/>
      <c r="S38" s="36"/>
      <c r="T38" s="36"/>
      <c r="U38" s="50"/>
    </row>
    <row r="39" spans="1:21" ht="15.75" customHeight="1" x14ac:dyDescent="0.35">
      <c r="A39" s="14" t="s">
        <v>10</v>
      </c>
      <c r="B39" s="33">
        <f t="shared" si="8"/>
        <v>0</v>
      </c>
      <c r="C39" s="33">
        <f t="shared" si="13"/>
        <v>1920</v>
      </c>
      <c r="D39" s="33">
        <f t="shared" si="14"/>
        <v>1440</v>
      </c>
      <c r="E39" s="33">
        <f t="shared" si="6"/>
        <v>75</v>
      </c>
      <c r="F39" s="33"/>
      <c r="G39" s="33"/>
      <c r="H39" s="33"/>
      <c r="I39" s="33"/>
      <c r="J39" s="33"/>
      <c r="K39" s="33"/>
      <c r="L39" s="33"/>
      <c r="M39" s="33"/>
      <c r="N39" s="34"/>
      <c r="O39" s="36">
        <v>1920</v>
      </c>
      <c r="P39" s="36">
        <v>1440</v>
      </c>
      <c r="Q39" s="50">
        <f t="shared" si="7"/>
        <v>75</v>
      </c>
      <c r="R39" s="34"/>
      <c r="S39" s="36"/>
      <c r="T39" s="36"/>
      <c r="U39" s="50"/>
    </row>
    <row r="40" spans="1:21" ht="15.75" customHeight="1" x14ac:dyDescent="0.35">
      <c r="A40" s="14" t="s">
        <v>11</v>
      </c>
      <c r="B40" s="33">
        <f t="shared" si="8"/>
        <v>0</v>
      </c>
      <c r="C40" s="33">
        <f t="shared" si="13"/>
        <v>2160</v>
      </c>
      <c r="D40" s="33">
        <f t="shared" si="14"/>
        <v>1620</v>
      </c>
      <c r="E40" s="33">
        <f t="shared" si="6"/>
        <v>75</v>
      </c>
      <c r="F40" s="33"/>
      <c r="G40" s="33"/>
      <c r="H40" s="33"/>
      <c r="I40" s="33"/>
      <c r="J40" s="33"/>
      <c r="K40" s="33"/>
      <c r="L40" s="33"/>
      <c r="M40" s="33"/>
      <c r="N40" s="34"/>
      <c r="O40" s="36">
        <v>2160</v>
      </c>
      <c r="P40" s="36">
        <v>1620</v>
      </c>
      <c r="Q40" s="50">
        <f t="shared" si="7"/>
        <v>75</v>
      </c>
      <c r="R40" s="34"/>
      <c r="S40" s="36"/>
      <c r="T40" s="36"/>
      <c r="U40" s="50"/>
    </row>
    <row r="41" spans="1:21" ht="15.75" customHeight="1" x14ac:dyDescent="0.35">
      <c r="A41" s="14" t="s">
        <v>12</v>
      </c>
      <c r="B41" s="33">
        <f t="shared" si="8"/>
        <v>0</v>
      </c>
      <c r="C41" s="33">
        <f t="shared" si="13"/>
        <v>1920</v>
      </c>
      <c r="D41" s="33">
        <f t="shared" si="14"/>
        <v>1440</v>
      </c>
      <c r="E41" s="33">
        <f t="shared" si="6"/>
        <v>75</v>
      </c>
      <c r="F41" s="33"/>
      <c r="G41" s="33"/>
      <c r="H41" s="33"/>
      <c r="I41" s="33"/>
      <c r="J41" s="33"/>
      <c r="K41" s="33"/>
      <c r="L41" s="33"/>
      <c r="M41" s="33"/>
      <c r="N41" s="34"/>
      <c r="O41" s="36">
        <v>1920</v>
      </c>
      <c r="P41" s="36">
        <v>1440</v>
      </c>
      <c r="Q41" s="50">
        <f t="shared" si="7"/>
        <v>75</v>
      </c>
      <c r="R41" s="34"/>
      <c r="S41" s="36"/>
      <c r="T41" s="36"/>
      <c r="U41" s="50"/>
    </row>
    <row r="42" spans="1:21" ht="15.75" customHeight="1" x14ac:dyDescent="0.35">
      <c r="A42" s="14" t="s">
        <v>13</v>
      </c>
      <c r="B42" s="33">
        <f t="shared" si="8"/>
        <v>0</v>
      </c>
      <c r="C42" s="33">
        <f t="shared" si="13"/>
        <v>2160</v>
      </c>
      <c r="D42" s="33">
        <f t="shared" si="14"/>
        <v>1620</v>
      </c>
      <c r="E42" s="33">
        <f t="shared" si="6"/>
        <v>75</v>
      </c>
      <c r="F42" s="33"/>
      <c r="G42" s="33"/>
      <c r="H42" s="33"/>
      <c r="I42" s="33"/>
      <c r="J42" s="33"/>
      <c r="K42" s="33"/>
      <c r="L42" s="33"/>
      <c r="M42" s="33"/>
      <c r="N42" s="34"/>
      <c r="O42" s="36">
        <v>2160</v>
      </c>
      <c r="P42" s="36">
        <v>1620</v>
      </c>
      <c r="Q42" s="50">
        <f t="shared" si="7"/>
        <v>75</v>
      </c>
      <c r="R42" s="34"/>
      <c r="S42" s="36"/>
      <c r="T42" s="36"/>
      <c r="U42" s="50"/>
    </row>
    <row r="43" spans="1:21" ht="45" x14ac:dyDescent="0.35">
      <c r="A43" s="37" t="s">
        <v>14</v>
      </c>
      <c r="B43" s="29">
        <f>SUM(B44:B48)</f>
        <v>0</v>
      </c>
      <c r="C43" s="29">
        <f>SUM(C44:C48)</f>
        <v>10560</v>
      </c>
      <c r="D43" s="29">
        <f>SUM(D44:D48)</f>
        <v>7920</v>
      </c>
      <c r="E43" s="29">
        <f t="shared" si="6"/>
        <v>75</v>
      </c>
      <c r="F43" s="29">
        <f t="shared" ref="F43:I43" si="15">SUM(F44:F48)</f>
        <v>0</v>
      </c>
      <c r="G43" s="29">
        <f t="shared" si="15"/>
        <v>0</v>
      </c>
      <c r="H43" s="29">
        <f t="shared" si="15"/>
        <v>0</v>
      </c>
      <c r="I43" s="29">
        <f t="shared" si="15"/>
        <v>0</v>
      </c>
      <c r="J43" s="29">
        <f t="shared" ref="J43:L43" si="16">SUM(J44:J48)</f>
        <v>0</v>
      </c>
      <c r="K43" s="29">
        <f t="shared" si="16"/>
        <v>0</v>
      </c>
      <c r="L43" s="29">
        <f t="shared" si="16"/>
        <v>0</v>
      </c>
      <c r="M43" s="29">
        <v>0</v>
      </c>
      <c r="N43" s="29">
        <f>SUM(N44:N48)</f>
        <v>0</v>
      </c>
      <c r="O43" s="30">
        <f>SUM(O44:O48)</f>
        <v>10560</v>
      </c>
      <c r="P43" s="30">
        <f>SUM(P44:P48)</f>
        <v>7920</v>
      </c>
      <c r="Q43" s="30">
        <f t="shared" si="7"/>
        <v>75</v>
      </c>
      <c r="R43" s="29">
        <f>SUM(R44:R48)</f>
        <v>0</v>
      </c>
      <c r="S43" s="30">
        <f>SUM(S44:S48)</f>
        <v>0</v>
      </c>
      <c r="T43" s="30">
        <f>SUM(T44:T48)</f>
        <v>0</v>
      </c>
      <c r="U43" s="30">
        <f>SUM(U44:U48)</f>
        <v>0</v>
      </c>
    </row>
    <row r="44" spans="1:21" ht="15.75" customHeight="1" x14ac:dyDescent="0.35">
      <c r="A44" s="14" t="s">
        <v>15</v>
      </c>
      <c r="B44" s="33">
        <f t="shared" si="8"/>
        <v>0</v>
      </c>
      <c r="C44" s="33">
        <f>SUM(G44+K44+O44+S44)</f>
        <v>2160</v>
      </c>
      <c r="D44" s="33">
        <f>SUM(H44+L44+P44+T44)</f>
        <v>1620</v>
      </c>
      <c r="E44" s="33">
        <f t="shared" si="6"/>
        <v>75</v>
      </c>
      <c r="F44" s="33"/>
      <c r="G44" s="33"/>
      <c r="H44" s="33"/>
      <c r="I44" s="33"/>
      <c r="J44" s="33"/>
      <c r="K44" s="33"/>
      <c r="L44" s="33"/>
      <c r="M44" s="33"/>
      <c r="N44" s="34"/>
      <c r="O44" s="36">
        <v>2160</v>
      </c>
      <c r="P44" s="36">
        <v>1620</v>
      </c>
      <c r="Q44" s="50">
        <f t="shared" si="7"/>
        <v>75</v>
      </c>
      <c r="R44" s="34"/>
      <c r="S44" s="36"/>
      <c r="T44" s="36"/>
      <c r="U44" s="50"/>
    </row>
    <row r="45" spans="1:21" ht="15.75" customHeight="1" x14ac:dyDescent="0.35">
      <c r="A45" s="14" t="s">
        <v>16</v>
      </c>
      <c r="B45" s="33">
        <f t="shared" si="8"/>
        <v>0</v>
      </c>
      <c r="C45" s="33">
        <f t="shared" ref="C45:C48" si="17">SUM(G45+K45+O45+S45)</f>
        <v>2160</v>
      </c>
      <c r="D45" s="33">
        <f t="shared" ref="D45:D48" si="18">SUM(H45+L45+P45+T45)</f>
        <v>1620</v>
      </c>
      <c r="E45" s="33">
        <f t="shared" si="6"/>
        <v>75</v>
      </c>
      <c r="F45" s="33"/>
      <c r="G45" s="33"/>
      <c r="H45" s="33"/>
      <c r="I45" s="33"/>
      <c r="J45" s="33"/>
      <c r="K45" s="33"/>
      <c r="L45" s="33"/>
      <c r="M45" s="33"/>
      <c r="N45" s="34"/>
      <c r="O45" s="36">
        <v>2160</v>
      </c>
      <c r="P45" s="36">
        <v>1620</v>
      </c>
      <c r="Q45" s="50">
        <f t="shared" si="7"/>
        <v>75</v>
      </c>
      <c r="R45" s="34"/>
      <c r="S45" s="36"/>
      <c r="T45" s="36"/>
      <c r="U45" s="50"/>
    </row>
    <row r="46" spans="1:21" ht="15.75" customHeight="1" x14ac:dyDescent="0.35">
      <c r="A46" s="14" t="s">
        <v>17</v>
      </c>
      <c r="B46" s="33">
        <f t="shared" si="8"/>
        <v>0</v>
      </c>
      <c r="C46" s="33">
        <f t="shared" si="17"/>
        <v>2160</v>
      </c>
      <c r="D46" s="33">
        <f t="shared" si="18"/>
        <v>1620</v>
      </c>
      <c r="E46" s="33">
        <f t="shared" si="6"/>
        <v>75</v>
      </c>
      <c r="F46" s="33"/>
      <c r="G46" s="33"/>
      <c r="H46" s="33"/>
      <c r="I46" s="33"/>
      <c r="J46" s="33"/>
      <c r="K46" s="33"/>
      <c r="L46" s="33"/>
      <c r="M46" s="33"/>
      <c r="N46" s="34"/>
      <c r="O46" s="36">
        <v>2160</v>
      </c>
      <c r="P46" s="36">
        <v>1620</v>
      </c>
      <c r="Q46" s="50">
        <f t="shared" si="7"/>
        <v>75</v>
      </c>
      <c r="R46" s="34"/>
      <c r="S46" s="36"/>
      <c r="T46" s="36"/>
      <c r="U46" s="50"/>
    </row>
    <row r="47" spans="1:21" ht="15.75" customHeight="1" x14ac:dyDescent="0.35">
      <c r="A47" s="14" t="s">
        <v>18</v>
      </c>
      <c r="B47" s="33">
        <f t="shared" si="8"/>
        <v>0</v>
      </c>
      <c r="C47" s="33">
        <f t="shared" si="17"/>
        <v>2160</v>
      </c>
      <c r="D47" s="33">
        <f t="shared" si="18"/>
        <v>1620</v>
      </c>
      <c r="E47" s="33">
        <f t="shared" si="6"/>
        <v>75</v>
      </c>
      <c r="F47" s="33"/>
      <c r="G47" s="33"/>
      <c r="H47" s="33"/>
      <c r="I47" s="33"/>
      <c r="J47" s="33"/>
      <c r="K47" s="33"/>
      <c r="L47" s="33"/>
      <c r="M47" s="33"/>
      <c r="N47" s="34"/>
      <c r="O47" s="36">
        <v>2160</v>
      </c>
      <c r="P47" s="36">
        <v>1620</v>
      </c>
      <c r="Q47" s="50">
        <f t="shared" si="7"/>
        <v>75</v>
      </c>
      <c r="R47" s="34"/>
      <c r="S47" s="36"/>
      <c r="T47" s="36"/>
      <c r="U47" s="50"/>
    </row>
    <row r="48" spans="1:21" ht="15.75" customHeight="1" x14ac:dyDescent="0.35">
      <c r="A48" s="14" t="s">
        <v>19</v>
      </c>
      <c r="B48" s="33">
        <f t="shared" si="8"/>
        <v>0</v>
      </c>
      <c r="C48" s="33">
        <f t="shared" si="17"/>
        <v>1920</v>
      </c>
      <c r="D48" s="33">
        <f t="shared" si="18"/>
        <v>1440</v>
      </c>
      <c r="E48" s="33">
        <f t="shared" si="6"/>
        <v>75</v>
      </c>
      <c r="F48" s="33"/>
      <c r="G48" s="33"/>
      <c r="H48" s="33"/>
      <c r="I48" s="33"/>
      <c r="J48" s="33"/>
      <c r="K48" s="33"/>
      <c r="L48" s="33"/>
      <c r="M48" s="33"/>
      <c r="N48" s="34"/>
      <c r="O48" s="36">
        <v>1920</v>
      </c>
      <c r="P48" s="36">
        <v>1440</v>
      </c>
      <c r="Q48" s="50">
        <f t="shared" si="7"/>
        <v>75</v>
      </c>
      <c r="R48" s="34"/>
      <c r="S48" s="36"/>
      <c r="T48" s="36"/>
      <c r="U48" s="50"/>
    </row>
    <row r="49" spans="1:21" s="57" customFormat="1" ht="45" x14ac:dyDescent="0.25">
      <c r="A49" s="41" t="s">
        <v>29</v>
      </c>
      <c r="B49" s="38">
        <f>SUM(B50:B65)</f>
        <v>0</v>
      </c>
      <c r="C49" s="38">
        <f>SUM(C50:C65)</f>
        <v>37730.6</v>
      </c>
      <c r="D49" s="38">
        <f>SUM(D50:D65)</f>
        <v>28550.6</v>
      </c>
      <c r="E49" s="38">
        <f t="shared" si="6"/>
        <v>75.669615643536019</v>
      </c>
      <c r="F49" s="38">
        <f t="shared" ref="F49:I49" si="19">SUM(F50:F65)</f>
        <v>0</v>
      </c>
      <c r="G49" s="38">
        <f t="shared" si="19"/>
        <v>0</v>
      </c>
      <c r="H49" s="38">
        <f t="shared" si="19"/>
        <v>0</v>
      </c>
      <c r="I49" s="38">
        <f t="shared" si="19"/>
        <v>0</v>
      </c>
      <c r="J49" s="38">
        <f t="shared" ref="J49:L49" si="20">SUM(J50:J65)</f>
        <v>0</v>
      </c>
      <c r="K49" s="38">
        <f t="shared" si="20"/>
        <v>0</v>
      </c>
      <c r="L49" s="38">
        <f t="shared" si="20"/>
        <v>0</v>
      </c>
      <c r="M49" s="38">
        <v>0</v>
      </c>
      <c r="N49" s="38">
        <f>SUM(N50:N65)</f>
        <v>0</v>
      </c>
      <c r="O49" s="49">
        <f>SUM(O50:O65)</f>
        <v>36840</v>
      </c>
      <c r="P49" s="49">
        <f>SUM(P50:P65)</f>
        <v>27660</v>
      </c>
      <c r="Q49" s="49">
        <f t="shared" si="7"/>
        <v>75.081433224755699</v>
      </c>
      <c r="R49" s="38">
        <f>SUM(R50:R65)</f>
        <v>0</v>
      </c>
      <c r="S49" s="49">
        <f>SUM(S50:S65)</f>
        <v>890.6</v>
      </c>
      <c r="T49" s="49">
        <f>SUM(T50:T65)</f>
        <v>890.6</v>
      </c>
      <c r="U49" s="49">
        <f t="shared" si="11"/>
        <v>100</v>
      </c>
    </row>
    <row r="50" spans="1:21" ht="15.75" customHeight="1" x14ac:dyDescent="0.35">
      <c r="A50" s="14" t="s">
        <v>30</v>
      </c>
      <c r="B50" s="33">
        <f t="shared" si="8"/>
        <v>0</v>
      </c>
      <c r="C50" s="33">
        <f>SUM(G50+K50+O50+S50)</f>
        <v>2460</v>
      </c>
      <c r="D50" s="33">
        <f>SUM(H50+L50+P50+T50)</f>
        <v>1860</v>
      </c>
      <c r="E50" s="33">
        <f>SUM(D50/C50*100)</f>
        <v>75.609756097560975</v>
      </c>
      <c r="F50" s="33"/>
      <c r="G50" s="33"/>
      <c r="H50" s="33"/>
      <c r="I50" s="33"/>
      <c r="J50" s="33"/>
      <c r="K50" s="33"/>
      <c r="L50" s="33"/>
      <c r="M50" s="33"/>
      <c r="N50" s="34"/>
      <c r="O50" s="36">
        <v>2460</v>
      </c>
      <c r="P50" s="36">
        <v>1860</v>
      </c>
      <c r="Q50" s="50">
        <f t="shared" si="7"/>
        <v>75.609756097560975</v>
      </c>
      <c r="R50" s="34"/>
      <c r="S50" s="36"/>
      <c r="T50" s="36"/>
      <c r="U50" s="50"/>
    </row>
    <row r="51" spans="1:21" ht="15.75" customHeight="1" x14ac:dyDescent="0.35">
      <c r="A51" s="14" t="s">
        <v>31</v>
      </c>
      <c r="B51" s="33">
        <f t="shared" si="8"/>
        <v>0</v>
      </c>
      <c r="C51" s="33">
        <f t="shared" ref="C51:C65" si="21">SUM(G51+K51+O51+S51)</f>
        <v>2160</v>
      </c>
      <c r="D51" s="33">
        <f t="shared" ref="D51:D65" si="22">SUM(H51+L51+P51+T51)</f>
        <v>1620</v>
      </c>
      <c r="E51" s="33">
        <f t="shared" si="6"/>
        <v>75</v>
      </c>
      <c r="F51" s="33"/>
      <c r="G51" s="33"/>
      <c r="H51" s="33"/>
      <c r="I51" s="33"/>
      <c r="J51" s="33"/>
      <c r="K51" s="33"/>
      <c r="L51" s="33"/>
      <c r="M51" s="33"/>
      <c r="N51" s="34"/>
      <c r="O51" s="36">
        <v>2160</v>
      </c>
      <c r="P51" s="36">
        <v>1620</v>
      </c>
      <c r="Q51" s="50">
        <f t="shared" si="7"/>
        <v>75</v>
      </c>
      <c r="R51" s="34"/>
      <c r="S51" s="36"/>
      <c r="T51" s="36"/>
      <c r="U51" s="50"/>
    </row>
    <row r="52" spans="1:21" ht="15.75" customHeight="1" x14ac:dyDescent="0.35">
      <c r="A52" s="14" t="s">
        <v>32</v>
      </c>
      <c r="B52" s="33">
        <f t="shared" si="8"/>
        <v>0</v>
      </c>
      <c r="C52" s="33">
        <f t="shared" si="21"/>
        <v>2160</v>
      </c>
      <c r="D52" s="33">
        <f t="shared" si="22"/>
        <v>1620</v>
      </c>
      <c r="E52" s="33">
        <f t="shared" si="6"/>
        <v>75</v>
      </c>
      <c r="F52" s="33"/>
      <c r="G52" s="33"/>
      <c r="H52" s="33"/>
      <c r="I52" s="33"/>
      <c r="J52" s="33"/>
      <c r="K52" s="33"/>
      <c r="L52" s="33"/>
      <c r="M52" s="33"/>
      <c r="N52" s="34"/>
      <c r="O52" s="36">
        <v>2160</v>
      </c>
      <c r="P52" s="36">
        <v>1620</v>
      </c>
      <c r="Q52" s="50">
        <f t="shared" si="7"/>
        <v>75</v>
      </c>
      <c r="R52" s="34"/>
      <c r="S52" s="36"/>
      <c r="T52" s="36"/>
      <c r="U52" s="50"/>
    </row>
    <row r="53" spans="1:21" ht="15.75" customHeight="1" x14ac:dyDescent="0.35">
      <c r="A53" s="14" t="s">
        <v>33</v>
      </c>
      <c r="B53" s="33">
        <f t="shared" si="8"/>
        <v>0</v>
      </c>
      <c r="C53" s="33">
        <f t="shared" si="21"/>
        <v>1980</v>
      </c>
      <c r="D53" s="33">
        <f t="shared" si="22"/>
        <v>1500</v>
      </c>
      <c r="E53" s="33">
        <f t="shared" si="6"/>
        <v>75.757575757575751</v>
      </c>
      <c r="F53" s="33"/>
      <c r="G53" s="33"/>
      <c r="H53" s="33"/>
      <c r="I53" s="33"/>
      <c r="J53" s="33"/>
      <c r="K53" s="33"/>
      <c r="L53" s="33"/>
      <c r="M53" s="33"/>
      <c r="N53" s="34"/>
      <c r="O53" s="36">
        <v>1980</v>
      </c>
      <c r="P53" s="36">
        <v>1500</v>
      </c>
      <c r="Q53" s="50">
        <f t="shared" si="7"/>
        <v>75.757575757575751</v>
      </c>
      <c r="R53" s="34"/>
      <c r="S53" s="36"/>
      <c r="T53" s="36"/>
      <c r="U53" s="50"/>
    </row>
    <row r="54" spans="1:21" ht="15.75" customHeight="1" x14ac:dyDescent="0.35">
      <c r="A54" s="14" t="s">
        <v>34</v>
      </c>
      <c r="B54" s="33">
        <f t="shared" si="8"/>
        <v>0</v>
      </c>
      <c r="C54" s="33">
        <f t="shared" si="21"/>
        <v>1920</v>
      </c>
      <c r="D54" s="33">
        <f t="shared" si="22"/>
        <v>1440</v>
      </c>
      <c r="E54" s="33">
        <f t="shared" si="6"/>
        <v>75</v>
      </c>
      <c r="F54" s="33"/>
      <c r="G54" s="33"/>
      <c r="H54" s="33"/>
      <c r="I54" s="33"/>
      <c r="J54" s="33"/>
      <c r="K54" s="33"/>
      <c r="L54" s="33"/>
      <c r="M54" s="33"/>
      <c r="N54" s="34"/>
      <c r="O54" s="36">
        <v>1920</v>
      </c>
      <c r="P54" s="36">
        <v>1440</v>
      </c>
      <c r="Q54" s="50">
        <f t="shared" si="7"/>
        <v>75</v>
      </c>
      <c r="R54" s="34"/>
      <c r="S54" s="36"/>
      <c r="T54" s="36"/>
      <c r="U54" s="50"/>
    </row>
    <row r="55" spans="1:21" ht="15.75" customHeight="1" x14ac:dyDescent="0.35">
      <c r="A55" s="14" t="s">
        <v>35</v>
      </c>
      <c r="B55" s="33">
        <f t="shared" si="8"/>
        <v>0</v>
      </c>
      <c r="C55" s="33">
        <f t="shared" si="21"/>
        <v>3360</v>
      </c>
      <c r="D55" s="33">
        <f t="shared" si="22"/>
        <v>2520</v>
      </c>
      <c r="E55" s="33">
        <f t="shared" si="6"/>
        <v>75</v>
      </c>
      <c r="F55" s="33"/>
      <c r="G55" s="33"/>
      <c r="H55" s="33"/>
      <c r="I55" s="33"/>
      <c r="J55" s="33"/>
      <c r="K55" s="33"/>
      <c r="L55" s="33"/>
      <c r="M55" s="33"/>
      <c r="N55" s="34"/>
      <c r="O55" s="36">
        <v>3360</v>
      </c>
      <c r="P55" s="36">
        <v>2520</v>
      </c>
      <c r="Q55" s="50">
        <f t="shared" si="7"/>
        <v>75</v>
      </c>
      <c r="R55" s="34"/>
      <c r="S55" s="36"/>
      <c r="T55" s="36"/>
      <c r="U55" s="50"/>
    </row>
    <row r="56" spans="1:21" ht="15.75" customHeight="1" x14ac:dyDescent="0.35">
      <c r="A56" s="14" t="s">
        <v>36</v>
      </c>
      <c r="B56" s="33">
        <f t="shared" si="8"/>
        <v>0</v>
      </c>
      <c r="C56" s="33">
        <f t="shared" si="21"/>
        <v>2160</v>
      </c>
      <c r="D56" s="33">
        <f t="shared" si="22"/>
        <v>1620</v>
      </c>
      <c r="E56" s="33">
        <f t="shared" si="6"/>
        <v>75</v>
      </c>
      <c r="F56" s="33"/>
      <c r="G56" s="33"/>
      <c r="H56" s="33"/>
      <c r="I56" s="33"/>
      <c r="J56" s="33"/>
      <c r="K56" s="33"/>
      <c r="L56" s="33"/>
      <c r="M56" s="33"/>
      <c r="N56" s="34"/>
      <c r="O56" s="36">
        <v>2160</v>
      </c>
      <c r="P56" s="36">
        <v>1620</v>
      </c>
      <c r="Q56" s="50">
        <f t="shared" si="7"/>
        <v>75</v>
      </c>
      <c r="R56" s="34"/>
      <c r="S56" s="36"/>
      <c r="T56" s="36"/>
      <c r="U56" s="50"/>
    </row>
    <row r="57" spans="1:21" ht="15.75" customHeight="1" x14ac:dyDescent="0.35">
      <c r="A57" s="14" t="s">
        <v>37</v>
      </c>
      <c r="B57" s="33">
        <f t="shared" si="8"/>
        <v>0</v>
      </c>
      <c r="C57" s="33">
        <f t="shared" si="21"/>
        <v>2160</v>
      </c>
      <c r="D57" s="33">
        <f t="shared" si="22"/>
        <v>1620</v>
      </c>
      <c r="E57" s="33">
        <f t="shared" si="6"/>
        <v>75</v>
      </c>
      <c r="F57" s="33"/>
      <c r="G57" s="33"/>
      <c r="H57" s="33"/>
      <c r="I57" s="33"/>
      <c r="J57" s="33"/>
      <c r="K57" s="33"/>
      <c r="L57" s="33"/>
      <c r="M57" s="33"/>
      <c r="N57" s="34"/>
      <c r="O57" s="36">
        <v>2160</v>
      </c>
      <c r="P57" s="36">
        <v>1620</v>
      </c>
      <c r="Q57" s="50">
        <f t="shared" si="7"/>
        <v>75</v>
      </c>
      <c r="R57" s="34"/>
      <c r="S57" s="36"/>
      <c r="T57" s="36"/>
      <c r="U57" s="50"/>
    </row>
    <row r="58" spans="1:21" ht="15.75" customHeight="1" x14ac:dyDescent="0.35">
      <c r="A58" s="14" t="s">
        <v>38</v>
      </c>
      <c r="B58" s="33">
        <f t="shared" si="8"/>
        <v>0</v>
      </c>
      <c r="C58" s="33">
        <f t="shared" si="21"/>
        <v>2640</v>
      </c>
      <c r="D58" s="33">
        <f t="shared" si="22"/>
        <v>1980</v>
      </c>
      <c r="E58" s="33">
        <f t="shared" si="6"/>
        <v>75</v>
      </c>
      <c r="F58" s="23"/>
      <c r="G58" s="33"/>
      <c r="H58" s="33"/>
      <c r="I58" s="33"/>
      <c r="J58" s="33"/>
      <c r="K58" s="33"/>
      <c r="L58" s="33"/>
      <c r="M58" s="33"/>
      <c r="N58" s="34"/>
      <c r="O58" s="36">
        <v>2640</v>
      </c>
      <c r="P58" s="36">
        <v>1980</v>
      </c>
      <c r="Q58" s="50">
        <f t="shared" si="7"/>
        <v>75</v>
      </c>
      <c r="R58" s="34"/>
      <c r="S58" s="36"/>
      <c r="T58" s="36"/>
      <c r="U58" s="50"/>
    </row>
    <row r="59" spans="1:21" ht="15.75" customHeight="1" x14ac:dyDescent="0.35">
      <c r="A59" s="14" t="s">
        <v>39</v>
      </c>
      <c r="B59" s="33">
        <f t="shared" si="8"/>
        <v>0</v>
      </c>
      <c r="C59" s="33">
        <f t="shared" si="21"/>
        <v>2160</v>
      </c>
      <c r="D59" s="33">
        <f t="shared" si="22"/>
        <v>1620</v>
      </c>
      <c r="E59" s="33">
        <f t="shared" si="6"/>
        <v>75</v>
      </c>
      <c r="F59" s="33"/>
      <c r="G59" s="33"/>
      <c r="H59" s="33"/>
      <c r="I59" s="33"/>
      <c r="J59" s="33"/>
      <c r="K59" s="33"/>
      <c r="L59" s="33"/>
      <c r="M59" s="33"/>
      <c r="N59" s="34"/>
      <c r="O59" s="36">
        <v>2160</v>
      </c>
      <c r="P59" s="36">
        <v>1620</v>
      </c>
      <c r="Q59" s="50">
        <f t="shared" si="7"/>
        <v>75</v>
      </c>
      <c r="R59" s="34"/>
      <c r="S59" s="36"/>
      <c r="T59" s="36"/>
      <c r="U59" s="50"/>
    </row>
    <row r="60" spans="1:21" ht="15.75" customHeight="1" x14ac:dyDescent="0.35">
      <c r="A60" s="14" t="s">
        <v>138</v>
      </c>
      <c r="B60" s="33">
        <f t="shared" si="8"/>
        <v>0</v>
      </c>
      <c r="C60" s="33">
        <f t="shared" si="21"/>
        <v>1920</v>
      </c>
      <c r="D60" s="33">
        <f t="shared" si="22"/>
        <v>1440</v>
      </c>
      <c r="E60" s="33">
        <f t="shared" si="6"/>
        <v>75</v>
      </c>
      <c r="F60" s="33"/>
      <c r="G60" s="33"/>
      <c r="H60" s="33"/>
      <c r="I60" s="33"/>
      <c r="J60" s="33"/>
      <c r="K60" s="33"/>
      <c r="L60" s="33"/>
      <c r="M60" s="33"/>
      <c r="N60" s="34"/>
      <c r="O60" s="36">
        <v>1920</v>
      </c>
      <c r="P60" s="36">
        <v>1440</v>
      </c>
      <c r="Q60" s="50">
        <f t="shared" si="7"/>
        <v>75</v>
      </c>
      <c r="R60" s="34"/>
      <c r="S60" s="36"/>
      <c r="T60" s="36"/>
      <c r="U60" s="50"/>
    </row>
    <row r="61" spans="1:21" ht="15.75" customHeight="1" x14ac:dyDescent="0.35">
      <c r="A61" s="14" t="s">
        <v>40</v>
      </c>
      <c r="B61" s="33">
        <f t="shared" si="8"/>
        <v>0</v>
      </c>
      <c r="C61" s="33">
        <f t="shared" si="21"/>
        <v>2640</v>
      </c>
      <c r="D61" s="33">
        <f t="shared" si="22"/>
        <v>1980</v>
      </c>
      <c r="E61" s="33">
        <f t="shared" si="6"/>
        <v>75</v>
      </c>
      <c r="F61" s="33"/>
      <c r="G61" s="33"/>
      <c r="H61" s="33"/>
      <c r="I61" s="33"/>
      <c r="J61" s="33"/>
      <c r="K61" s="33"/>
      <c r="L61" s="33"/>
      <c r="M61" s="33"/>
      <c r="N61" s="34"/>
      <c r="O61" s="36">
        <v>2640</v>
      </c>
      <c r="P61" s="36">
        <v>1980</v>
      </c>
      <c r="Q61" s="50">
        <f t="shared" si="7"/>
        <v>75</v>
      </c>
      <c r="R61" s="34"/>
      <c r="S61" s="36"/>
      <c r="T61" s="36"/>
      <c r="U61" s="50"/>
    </row>
    <row r="62" spans="1:21" ht="15.75" customHeight="1" x14ac:dyDescent="0.35">
      <c r="A62" s="14" t="s">
        <v>41</v>
      </c>
      <c r="B62" s="33">
        <f t="shared" si="8"/>
        <v>0</v>
      </c>
      <c r="C62" s="33">
        <f t="shared" si="21"/>
        <v>2160</v>
      </c>
      <c r="D62" s="33">
        <f t="shared" si="22"/>
        <v>1620</v>
      </c>
      <c r="E62" s="33">
        <f t="shared" si="6"/>
        <v>75</v>
      </c>
      <c r="F62" s="33"/>
      <c r="G62" s="33"/>
      <c r="H62" s="33"/>
      <c r="I62" s="33"/>
      <c r="J62" s="33"/>
      <c r="K62" s="33"/>
      <c r="L62" s="33"/>
      <c r="M62" s="33"/>
      <c r="N62" s="34"/>
      <c r="O62" s="36">
        <v>2160</v>
      </c>
      <c r="P62" s="36">
        <v>1620</v>
      </c>
      <c r="Q62" s="50">
        <f t="shared" si="7"/>
        <v>75</v>
      </c>
      <c r="R62" s="34"/>
      <c r="S62" s="36"/>
      <c r="T62" s="36"/>
      <c r="U62" s="50"/>
    </row>
    <row r="63" spans="1:21" ht="15.75" customHeight="1" x14ac:dyDescent="0.35">
      <c r="A63" s="14" t="s">
        <v>42</v>
      </c>
      <c r="B63" s="33">
        <f t="shared" si="8"/>
        <v>0</v>
      </c>
      <c r="C63" s="33">
        <f t="shared" si="21"/>
        <v>3530.6</v>
      </c>
      <c r="D63" s="33">
        <f t="shared" si="22"/>
        <v>2870.6</v>
      </c>
      <c r="E63" s="33">
        <f t="shared" si="6"/>
        <v>81.306293547838891</v>
      </c>
      <c r="F63" s="33"/>
      <c r="G63" s="33"/>
      <c r="H63" s="33"/>
      <c r="I63" s="33"/>
      <c r="J63" s="33"/>
      <c r="K63" s="33"/>
      <c r="L63" s="33"/>
      <c r="M63" s="33"/>
      <c r="N63" s="34"/>
      <c r="O63" s="36">
        <v>2640</v>
      </c>
      <c r="P63" s="36">
        <v>1980</v>
      </c>
      <c r="Q63" s="50">
        <f t="shared" si="7"/>
        <v>75</v>
      </c>
      <c r="R63" s="34"/>
      <c r="S63" s="36">
        <v>890.6</v>
      </c>
      <c r="T63" s="36">
        <v>890.6</v>
      </c>
      <c r="U63" s="50">
        <f t="shared" si="11"/>
        <v>100</v>
      </c>
    </row>
    <row r="64" spans="1:21" ht="15.75" customHeight="1" x14ac:dyDescent="0.35">
      <c r="A64" s="14" t="s">
        <v>43</v>
      </c>
      <c r="B64" s="33">
        <f t="shared" si="8"/>
        <v>0</v>
      </c>
      <c r="C64" s="33">
        <f t="shared" si="21"/>
        <v>2400</v>
      </c>
      <c r="D64" s="33">
        <f t="shared" si="22"/>
        <v>1800</v>
      </c>
      <c r="E64" s="33">
        <f t="shared" si="6"/>
        <v>75</v>
      </c>
      <c r="F64" s="23"/>
      <c r="G64" s="33"/>
      <c r="H64" s="33"/>
      <c r="I64" s="33"/>
      <c r="J64" s="33"/>
      <c r="K64" s="33"/>
      <c r="L64" s="33"/>
      <c r="M64" s="33"/>
      <c r="N64" s="34"/>
      <c r="O64" s="36">
        <v>2400</v>
      </c>
      <c r="P64" s="36">
        <v>1800</v>
      </c>
      <c r="Q64" s="50">
        <f t="shared" si="7"/>
        <v>75</v>
      </c>
      <c r="R64" s="34"/>
      <c r="S64" s="36"/>
      <c r="T64" s="36"/>
      <c r="U64" s="50"/>
    </row>
    <row r="65" spans="1:21" ht="15.75" customHeight="1" x14ac:dyDescent="0.35">
      <c r="A65" s="14" t="s">
        <v>44</v>
      </c>
      <c r="B65" s="33">
        <f t="shared" si="8"/>
        <v>0</v>
      </c>
      <c r="C65" s="33">
        <f t="shared" si="21"/>
        <v>1920</v>
      </c>
      <c r="D65" s="33">
        <f t="shared" si="22"/>
        <v>1440</v>
      </c>
      <c r="E65" s="33">
        <f t="shared" si="6"/>
        <v>75</v>
      </c>
      <c r="F65" s="33"/>
      <c r="G65" s="33"/>
      <c r="H65" s="33"/>
      <c r="I65" s="33"/>
      <c r="J65" s="33"/>
      <c r="K65" s="33"/>
      <c r="L65" s="33"/>
      <c r="M65" s="33"/>
      <c r="N65" s="34"/>
      <c r="O65" s="36">
        <v>1920</v>
      </c>
      <c r="P65" s="36">
        <v>1440</v>
      </c>
      <c r="Q65" s="50">
        <f t="shared" si="7"/>
        <v>75</v>
      </c>
      <c r="R65" s="34"/>
      <c r="S65" s="36"/>
      <c r="T65" s="36"/>
      <c r="U65" s="50"/>
    </row>
    <row r="66" spans="1:21" s="57" customFormat="1" ht="45" x14ac:dyDescent="0.25">
      <c r="A66" s="41" t="s">
        <v>45</v>
      </c>
      <c r="B66" s="38">
        <f>SUM(B67:B83)</f>
        <v>0</v>
      </c>
      <c r="C66" s="38">
        <f>SUM(C67:C83)</f>
        <v>41700</v>
      </c>
      <c r="D66" s="38">
        <f>SUM(D67:D83)</f>
        <v>31320</v>
      </c>
      <c r="E66" s="38">
        <f t="shared" si="6"/>
        <v>75.107913669064757</v>
      </c>
      <c r="F66" s="38">
        <f t="shared" ref="F66:I66" si="23">SUM(F67:F83)</f>
        <v>0</v>
      </c>
      <c r="G66" s="38">
        <f t="shared" si="23"/>
        <v>0</v>
      </c>
      <c r="H66" s="38">
        <f t="shared" si="23"/>
        <v>0</v>
      </c>
      <c r="I66" s="38">
        <f t="shared" si="23"/>
        <v>0</v>
      </c>
      <c r="J66" s="38">
        <f t="shared" ref="J66:L66" si="24">SUM(J67:J83)</f>
        <v>0</v>
      </c>
      <c r="K66" s="38">
        <f t="shared" si="24"/>
        <v>0</v>
      </c>
      <c r="L66" s="38">
        <f t="shared" si="24"/>
        <v>0</v>
      </c>
      <c r="M66" s="38">
        <v>0</v>
      </c>
      <c r="N66" s="38">
        <f>SUM(N67:N83)</f>
        <v>0</v>
      </c>
      <c r="O66" s="49">
        <f>SUM(O67:O83)</f>
        <v>41700</v>
      </c>
      <c r="P66" s="49">
        <f>SUM(P67:P83)</f>
        <v>31320</v>
      </c>
      <c r="Q66" s="49">
        <f t="shared" si="7"/>
        <v>75.107913669064757</v>
      </c>
      <c r="R66" s="38">
        <f>SUM(R67:R83)</f>
        <v>0</v>
      </c>
      <c r="S66" s="49">
        <f>SUM(S67:S83)</f>
        <v>0</v>
      </c>
      <c r="T66" s="49">
        <f>SUM(T67:T83)</f>
        <v>0</v>
      </c>
      <c r="U66" s="49">
        <v>0</v>
      </c>
    </row>
    <row r="67" spans="1:21" ht="15.75" customHeight="1" x14ac:dyDescent="0.35">
      <c r="A67" s="14" t="s">
        <v>46</v>
      </c>
      <c r="B67" s="33">
        <f t="shared" si="8"/>
        <v>0</v>
      </c>
      <c r="C67" s="33">
        <f>SUM(G67+K67+O67+S67)</f>
        <v>2160</v>
      </c>
      <c r="D67" s="33">
        <f>SUM(H67+L67+P67+T67)</f>
        <v>1620</v>
      </c>
      <c r="E67" s="33">
        <f t="shared" si="6"/>
        <v>75</v>
      </c>
      <c r="F67" s="33"/>
      <c r="G67" s="33"/>
      <c r="H67" s="33"/>
      <c r="I67" s="33"/>
      <c r="J67" s="33"/>
      <c r="K67" s="33"/>
      <c r="L67" s="33"/>
      <c r="M67" s="33"/>
      <c r="N67" s="34"/>
      <c r="O67" s="36">
        <v>2160</v>
      </c>
      <c r="P67" s="36">
        <v>1620</v>
      </c>
      <c r="Q67" s="50">
        <f t="shared" si="7"/>
        <v>75</v>
      </c>
      <c r="R67" s="34"/>
      <c r="S67" s="36"/>
      <c r="T67" s="36"/>
      <c r="U67" s="50"/>
    </row>
    <row r="68" spans="1:21" ht="15.75" customHeight="1" x14ac:dyDescent="0.35">
      <c r="A68" s="14" t="s">
        <v>47</v>
      </c>
      <c r="B68" s="33">
        <f t="shared" si="8"/>
        <v>0</v>
      </c>
      <c r="C68" s="33">
        <f t="shared" ref="C68:C83" si="25">SUM(G68+K68+O68+S68)</f>
        <v>2400</v>
      </c>
      <c r="D68" s="33">
        <f t="shared" ref="D68:D83" si="26">SUM(H68+L68+P68+T68)</f>
        <v>1800</v>
      </c>
      <c r="E68" s="33">
        <f t="shared" si="6"/>
        <v>75</v>
      </c>
      <c r="F68" s="33"/>
      <c r="G68" s="33"/>
      <c r="H68" s="33"/>
      <c r="I68" s="33"/>
      <c r="J68" s="33"/>
      <c r="K68" s="33"/>
      <c r="L68" s="33"/>
      <c r="M68" s="33"/>
      <c r="N68" s="34"/>
      <c r="O68" s="36">
        <v>2400</v>
      </c>
      <c r="P68" s="36">
        <v>1800</v>
      </c>
      <c r="Q68" s="50">
        <f t="shared" si="7"/>
        <v>75</v>
      </c>
      <c r="R68" s="34"/>
      <c r="S68" s="36"/>
      <c r="T68" s="36"/>
      <c r="U68" s="50"/>
    </row>
    <row r="69" spans="1:21" ht="15.75" customHeight="1" x14ac:dyDescent="0.35">
      <c r="A69" s="14" t="s">
        <v>48</v>
      </c>
      <c r="B69" s="33">
        <f t="shared" si="8"/>
        <v>0</v>
      </c>
      <c r="C69" s="33">
        <f t="shared" si="25"/>
        <v>2400</v>
      </c>
      <c r="D69" s="33">
        <f t="shared" si="26"/>
        <v>1800</v>
      </c>
      <c r="E69" s="33">
        <f t="shared" si="6"/>
        <v>75</v>
      </c>
      <c r="F69" s="33"/>
      <c r="G69" s="33"/>
      <c r="H69" s="33"/>
      <c r="I69" s="33"/>
      <c r="J69" s="33"/>
      <c r="K69" s="33"/>
      <c r="L69" s="33"/>
      <c r="M69" s="33"/>
      <c r="N69" s="34"/>
      <c r="O69" s="36">
        <v>2400</v>
      </c>
      <c r="P69" s="36">
        <v>1800</v>
      </c>
      <c r="Q69" s="50">
        <f t="shared" si="7"/>
        <v>75</v>
      </c>
      <c r="R69" s="34"/>
      <c r="S69" s="36"/>
      <c r="T69" s="36"/>
      <c r="U69" s="50"/>
    </row>
    <row r="70" spans="1:21" ht="15.75" customHeight="1" x14ac:dyDescent="0.35">
      <c r="A70" s="14" t="s">
        <v>49</v>
      </c>
      <c r="B70" s="33">
        <f t="shared" si="8"/>
        <v>0</v>
      </c>
      <c r="C70" s="33">
        <f t="shared" si="25"/>
        <v>2640</v>
      </c>
      <c r="D70" s="33">
        <f t="shared" si="26"/>
        <v>1980</v>
      </c>
      <c r="E70" s="33">
        <f t="shared" si="6"/>
        <v>75</v>
      </c>
      <c r="F70" s="33"/>
      <c r="G70" s="33"/>
      <c r="H70" s="33"/>
      <c r="I70" s="33"/>
      <c r="J70" s="33"/>
      <c r="K70" s="33"/>
      <c r="L70" s="33"/>
      <c r="M70" s="33"/>
      <c r="N70" s="34"/>
      <c r="O70" s="36">
        <v>2640</v>
      </c>
      <c r="P70" s="36">
        <v>1980</v>
      </c>
      <c r="Q70" s="50">
        <f t="shared" si="7"/>
        <v>75</v>
      </c>
      <c r="R70" s="34"/>
      <c r="S70" s="36"/>
      <c r="T70" s="36"/>
      <c r="U70" s="50"/>
    </row>
    <row r="71" spans="1:21" ht="15.75" customHeight="1" x14ac:dyDescent="0.35">
      <c r="A71" s="14" t="s">
        <v>50</v>
      </c>
      <c r="B71" s="33">
        <f t="shared" si="8"/>
        <v>0</v>
      </c>
      <c r="C71" s="33">
        <f t="shared" si="25"/>
        <v>2160</v>
      </c>
      <c r="D71" s="33">
        <f t="shared" si="26"/>
        <v>1620</v>
      </c>
      <c r="E71" s="33">
        <f t="shared" si="6"/>
        <v>75</v>
      </c>
      <c r="F71" s="33"/>
      <c r="G71" s="33"/>
      <c r="H71" s="33"/>
      <c r="I71" s="33"/>
      <c r="J71" s="33"/>
      <c r="K71" s="33"/>
      <c r="L71" s="33"/>
      <c r="M71" s="33"/>
      <c r="N71" s="34"/>
      <c r="O71" s="36">
        <v>2160</v>
      </c>
      <c r="P71" s="36">
        <v>1620</v>
      </c>
      <c r="Q71" s="50">
        <f t="shared" si="7"/>
        <v>75</v>
      </c>
      <c r="R71" s="34"/>
      <c r="S71" s="36"/>
      <c r="T71" s="36"/>
      <c r="U71" s="50"/>
    </row>
    <row r="72" spans="1:21" ht="15.75" customHeight="1" x14ac:dyDescent="0.35">
      <c r="A72" s="14" t="s">
        <v>51</v>
      </c>
      <c r="B72" s="33">
        <f t="shared" si="8"/>
        <v>0</v>
      </c>
      <c r="C72" s="33">
        <f t="shared" si="25"/>
        <v>2640</v>
      </c>
      <c r="D72" s="33">
        <f t="shared" si="26"/>
        <v>1980</v>
      </c>
      <c r="E72" s="33">
        <f t="shared" si="6"/>
        <v>75</v>
      </c>
      <c r="F72" s="33"/>
      <c r="G72" s="33"/>
      <c r="H72" s="33"/>
      <c r="I72" s="33"/>
      <c r="J72" s="33"/>
      <c r="K72" s="33"/>
      <c r="L72" s="33"/>
      <c r="M72" s="33"/>
      <c r="N72" s="34"/>
      <c r="O72" s="36">
        <v>2640</v>
      </c>
      <c r="P72" s="36">
        <v>1980</v>
      </c>
      <c r="Q72" s="50">
        <f t="shared" si="7"/>
        <v>75</v>
      </c>
      <c r="R72" s="34"/>
      <c r="S72" s="36"/>
      <c r="T72" s="36"/>
      <c r="U72" s="50"/>
    </row>
    <row r="73" spans="1:21" ht="15.75" customHeight="1" x14ac:dyDescent="0.35">
      <c r="A73" s="14" t="s">
        <v>52</v>
      </c>
      <c r="B73" s="33">
        <f t="shared" si="8"/>
        <v>0</v>
      </c>
      <c r="C73" s="33">
        <f t="shared" si="25"/>
        <v>2640</v>
      </c>
      <c r="D73" s="33">
        <f t="shared" si="26"/>
        <v>1980</v>
      </c>
      <c r="E73" s="33">
        <f t="shared" si="6"/>
        <v>75</v>
      </c>
      <c r="F73" s="33"/>
      <c r="G73" s="33"/>
      <c r="H73" s="33"/>
      <c r="I73" s="33"/>
      <c r="J73" s="33"/>
      <c r="K73" s="33"/>
      <c r="L73" s="33"/>
      <c r="M73" s="33"/>
      <c r="N73" s="34"/>
      <c r="O73" s="36">
        <v>2640</v>
      </c>
      <c r="P73" s="36">
        <v>1980</v>
      </c>
      <c r="Q73" s="50">
        <f t="shared" si="7"/>
        <v>75</v>
      </c>
      <c r="R73" s="34"/>
      <c r="S73" s="36"/>
      <c r="T73" s="36"/>
      <c r="U73" s="50"/>
    </row>
    <row r="74" spans="1:21" ht="15.75" customHeight="1" x14ac:dyDescent="0.35">
      <c r="A74" s="14" t="s">
        <v>53</v>
      </c>
      <c r="B74" s="33">
        <f t="shared" si="8"/>
        <v>0</v>
      </c>
      <c r="C74" s="33">
        <f t="shared" si="25"/>
        <v>2160</v>
      </c>
      <c r="D74" s="33">
        <f t="shared" si="26"/>
        <v>1620</v>
      </c>
      <c r="E74" s="33">
        <f t="shared" si="6"/>
        <v>75</v>
      </c>
      <c r="F74" s="33"/>
      <c r="G74" s="33"/>
      <c r="H74" s="33"/>
      <c r="I74" s="33"/>
      <c r="J74" s="33"/>
      <c r="K74" s="33"/>
      <c r="L74" s="33"/>
      <c r="M74" s="33"/>
      <c r="N74" s="34"/>
      <c r="O74" s="36">
        <v>2160</v>
      </c>
      <c r="P74" s="36">
        <v>1620</v>
      </c>
      <c r="Q74" s="50">
        <f t="shared" si="7"/>
        <v>75</v>
      </c>
      <c r="R74" s="34"/>
      <c r="S74" s="36"/>
      <c r="T74" s="36"/>
      <c r="U74" s="50"/>
    </row>
    <row r="75" spans="1:21" ht="15.75" customHeight="1" x14ac:dyDescent="0.35">
      <c r="A75" s="14" t="s">
        <v>54</v>
      </c>
      <c r="B75" s="33">
        <f t="shared" si="8"/>
        <v>0</v>
      </c>
      <c r="C75" s="33">
        <f t="shared" si="25"/>
        <v>2160</v>
      </c>
      <c r="D75" s="33">
        <f t="shared" si="26"/>
        <v>1620</v>
      </c>
      <c r="E75" s="33">
        <f t="shared" si="6"/>
        <v>75</v>
      </c>
      <c r="F75" s="33"/>
      <c r="G75" s="33"/>
      <c r="H75" s="33"/>
      <c r="I75" s="33"/>
      <c r="J75" s="33"/>
      <c r="K75" s="33"/>
      <c r="L75" s="33"/>
      <c r="M75" s="33"/>
      <c r="N75" s="34"/>
      <c r="O75" s="36">
        <v>2160</v>
      </c>
      <c r="P75" s="36">
        <v>1620</v>
      </c>
      <c r="Q75" s="50">
        <f t="shared" si="7"/>
        <v>75</v>
      </c>
      <c r="R75" s="34"/>
      <c r="S75" s="36"/>
      <c r="T75" s="36"/>
      <c r="U75" s="50"/>
    </row>
    <row r="76" spans="1:21" ht="15.75" customHeight="1" x14ac:dyDescent="0.35">
      <c r="A76" s="14" t="s">
        <v>55</v>
      </c>
      <c r="B76" s="33">
        <f t="shared" si="8"/>
        <v>0</v>
      </c>
      <c r="C76" s="33">
        <f t="shared" si="25"/>
        <v>2580</v>
      </c>
      <c r="D76" s="33">
        <f t="shared" si="26"/>
        <v>1980</v>
      </c>
      <c r="E76" s="33">
        <f t="shared" si="6"/>
        <v>76.744186046511629</v>
      </c>
      <c r="F76" s="33"/>
      <c r="G76" s="33"/>
      <c r="H76" s="33"/>
      <c r="I76" s="33"/>
      <c r="J76" s="33"/>
      <c r="K76" s="33"/>
      <c r="L76" s="33"/>
      <c r="M76" s="33"/>
      <c r="N76" s="34"/>
      <c r="O76" s="36">
        <v>2580</v>
      </c>
      <c r="P76" s="36">
        <v>1980</v>
      </c>
      <c r="Q76" s="50">
        <f t="shared" si="7"/>
        <v>76.744186046511629</v>
      </c>
      <c r="R76" s="34"/>
      <c r="S76" s="36"/>
      <c r="T76" s="36"/>
      <c r="U76" s="50"/>
    </row>
    <row r="77" spans="1:21" ht="15.75" customHeight="1" x14ac:dyDescent="0.35">
      <c r="A77" s="14" t="s">
        <v>56</v>
      </c>
      <c r="B77" s="33">
        <f t="shared" si="8"/>
        <v>0</v>
      </c>
      <c r="C77" s="33">
        <f t="shared" si="25"/>
        <v>3360</v>
      </c>
      <c r="D77" s="33">
        <f t="shared" si="26"/>
        <v>2520</v>
      </c>
      <c r="E77" s="33">
        <f t="shared" ref="E77:E140" si="27">SUM(D77/C77*100)</f>
        <v>75</v>
      </c>
      <c r="F77" s="33"/>
      <c r="G77" s="33"/>
      <c r="H77" s="33"/>
      <c r="I77" s="33"/>
      <c r="J77" s="33"/>
      <c r="K77" s="33"/>
      <c r="L77" s="33"/>
      <c r="M77" s="33"/>
      <c r="N77" s="34"/>
      <c r="O77" s="36">
        <v>3360</v>
      </c>
      <c r="P77" s="36">
        <v>2520</v>
      </c>
      <c r="Q77" s="50">
        <f t="shared" ref="Q77:Q140" si="28">SUM(P77/O77*100)</f>
        <v>75</v>
      </c>
      <c r="R77" s="34"/>
      <c r="S77" s="36"/>
      <c r="T77" s="36"/>
      <c r="U77" s="50"/>
    </row>
    <row r="78" spans="1:21" ht="15.75" customHeight="1" x14ac:dyDescent="0.35">
      <c r="A78" s="14" t="s">
        <v>57</v>
      </c>
      <c r="B78" s="33">
        <f t="shared" si="8"/>
        <v>0</v>
      </c>
      <c r="C78" s="33">
        <f t="shared" si="25"/>
        <v>1920</v>
      </c>
      <c r="D78" s="33">
        <f t="shared" si="26"/>
        <v>1440</v>
      </c>
      <c r="E78" s="33">
        <f t="shared" si="27"/>
        <v>75</v>
      </c>
      <c r="F78" s="33"/>
      <c r="G78" s="33"/>
      <c r="H78" s="33"/>
      <c r="I78" s="33"/>
      <c r="J78" s="33"/>
      <c r="K78" s="33"/>
      <c r="L78" s="33"/>
      <c r="M78" s="33"/>
      <c r="N78" s="34"/>
      <c r="O78" s="36">
        <v>1920</v>
      </c>
      <c r="P78" s="36">
        <v>1440</v>
      </c>
      <c r="Q78" s="50">
        <f t="shared" si="28"/>
        <v>75</v>
      </c>
      <c r="R78" s="34"/>
      <c r="S78" s="36"/>
      <c r="T78" s="36"/>
      <c r="U78" s="50"/>
    </row>
    <row r="79" spans="1:21" ht="15.75" customHeight="1" x14ac:dyDescent="0.35">
      <c r="A79" s="14" t="s">
        <v>58</v>
      </c>
      <c r="B79" s="33">
        <f t="shared" ref="B79:B132" si="29">SUM(F79+J79+N79)</f>
        <v>0</v>
      </c>
      <c r="C79" s="33">
        <f t="shared" si="25"/>
        <v>2400</v>
      </c>
      <c r="D79" s="33">
        <f t="shared" si="26"/>
        <v>1800</v>
      </c>
      <c r="E79" s="33">
        <f t="shared" si="27"/>
        <v>75</v>
      </c>
      <c r="F79" s="33"/>
      <c r="G79" s="33"/>
      <c r="H79" s="33"/>
      <c r="I79" s="33"/>
      <c r="J79" s="33"/>
      <c r="K79" s="33"/>
      <c r="L79" s="33"/>
      <c r="M79" s="33"/>
      <c r="N79" s="34"/>
      <c r="O79" s="36">
        <v>2400</v>
      </c>
      <c r="P79" s="36">
        <v>1800</v>
      </c>
      <c r="Q79" s="50">
        <f t="shared" si="28"/>
        <v>75</v>
      </c>
      <c r="R79" s="34"/>
      <c r="S79" s="36"/>
      <c r="T79" s="36"/>
      <c r="U79" s="50"/>
    </row>
    <row r="80" spans="1:21" ht="15.75" customHeight="1" x14ac:dyDescent="0.35">
      <c r="A80" s="14" t="s">
        <v>59</v>
      </c>
      <c r="B80" s="33">
        <f t="shared" si="29"/>
        <v>0</v>
      </c>
      <c r="C80" s="33">
        <f t="shared" si="25"/>
        <v>2160</v>
      </c>
      <c r="D80" s="33">
        <f t="shared" si="26"/>
        <v>1620</v>
      </c>
      <c r="E80" s="33">
        <f t="shared" si="27"/>
        <v>75</v>
      </c>
      <c r="F80" s="33"/>
      <c r="G80" s="33"/>
      <c r="H80" s="33"/>
      <c r="I80" s="33"/>
      <c r="J80" s="33"/>
      <c r="K80" s="33"/>
      <c r="L80" s="33"/>
      <c r="M80" s="33"/>
      <c r="N80" s="34"/>
      <c r="O80" s="36">
        <v>2160</v>
      </c>
      <c r="P80" s="36">
        <v>1620</v>
      </c>
      <c r="Q80" s="50">
        <f t="shared" si="28"/>
        <v>75</v>
      </c>
      <c r="R80" s="34"/>
      <c r="S80" s="36"/>
      <c r="T80" s="36"/>
      <c r="U80" s="50"/>
    </row>
    <row r="81" spans="1:21" ht="15.75" customHeight="1" x14ac:dyDescent="0.35">
      <c r="A81" s="14" t="s">
        <v>60</v>
      </c>
      <c r="B81" s="33">
        <f t="shared" si="29"/>
        <v>0</v>
      </c>
      <c r="C81" s="33">
        <f t="shared" si="25"/>
        <v>2640</v>
      </c>
      <c r="D81" s="33">
        <f t="shared" si="26"/>
        <v>1980</v>
      </c>
      <c r="E81" s="33">
        <f t="shared" si="27"/>
        <v>75</v>
      </c>
      <c r="F81" s="33"/>
      <c r="G81" s="33"/>
      <c r="H81" s="33"/>
      <c r="I81" s="33"/>
      <c r="J81" s="33"/>
      <c r="K81" s="33"/>
      <c r="L81" s="33"/>
      <c r="M81" s="33"/>
      <c r="N81" s="34"/>
      <c r="O81" s="36">
        <v>2640</v>
      </c>
      <c r="P81" s="36">
        <v>1980</v>
      </c>
      <c r="Q81" s="50">
        <f t="shared" si="28"/>
        <v>75</v>
      </c>
      <c r="R81" s="34"/>
      <c r="S81" s="36"/>
      <c r="T81" s="36"/>
      <c r="U81" s="50"/>
    </row>
    <row r="82" spans="1:21" ht="15.75" customHeight="1" x14ac:dyDescent="0.35">
      <c r="A82" s="14" t="s">
        <v>61</v>
      </c>
      <c r="B82" s="33">
        <f t="shared" si="29"/>
        <v>0</v>
      </c>
      <c r="C82" s="33">
        <f t="shared" si="25"/>
        <v>2400</v>
      </c>
      <c r="D82" s="33">
        <f t="shared" si="26"/>
        <v>1800</v>
      </c>
      <c r="E82" s="33">
        <f t="shared" si="27"/>
        <v>75</v>
      </c>
      <c r="F82" s="23"/>
      <c r="G82" s="33"/>
      <c r="H82" s="33"/>
      <c r="I82" s="33"/>
      <c r="J82" s="33"/>
      <c r="K82" s="33"/>
      <c r="L82" s="33"/>
      <c r="M82" s="33"/>
      <c r="N82" s="34"/>
      <c r="O82" s="36">
        <v>2400</v>
      </c>
      <c r="P82" s="36">
        <v>1800</v>
      </c>
      <c r="Q82" s="50">
        <f t="shared" si="28"/>
        <v>75</v>
      </c>
      <c r="R82" s="34"/>
      <c r="S82" s="36"/>
      <c r="T82" s="36"/>
      <c r="U82" s="50"/>
    </row>
    <row r="83" spans="1:21" ht="15.75" customHeight="1" x14ac:dyDescent="0.35">
      <c r="A83" s="14" t="s">
        <v>62</v>
      </c>
      <c r="B83" s="33">
        <f t="shared" si="29"/>
        <v>0</v>
      </c>
      <c r="C83" s="33">
        <f t="shared" si="25"/>
        <v>2880</v>
      </c>
      <c r="D83" s="33">
        <f t="shared" si="26"/>
        <v>2160</v>
      </c>
      <c r="E83" s="33">
        <f t="shared" si="27"/>
        <v>75</v>
      </c>
      <c r="F83" s="33"/>
      <c r="G83" s="33"/>
      <c r="H83" s="33"/>
      <c r="I83" s="33"/>
      <c r="J83" s="33"/>
      <c r="K83" s="33"/>
      <c r="L83" s="33"/>
      <c r="M83" s="33"/>
      <c r="N83" s="34"/>
      <c r="O83" s="36">
        <v>2880</v>
      </c>
      <c r="P83" s="36">
        <v>2160</v>
      </c>
      <c r="Q83" s="50">
        <f t="shared" si="28"/>
        <v>75</v>
      </c>
      <c r="R83" s="34"/>
      <c r="S83" s="36"/>
      <c r="T83" s="36"/>
      <c r="U83" s="50"/>
    </row>
    <row r="84" spans="1:21" s="57" customFormat="1" ht="45" x14ac:dyDescent="0.25">
      <c r="A84" s="41" t="s">
        <v>20</v>
      </c>
      <c r="B84" s="38">
        <f>SUM(B85:B92)</f>
        <v>0</v>
      </c>
      <c r="C84" s="38">
        <f>SUM(C85:C92)</f>
        <v>24505.5</v>
      </c>
      <c r="D84" s="38">
        <f>SUM(D85:D92)</f>
        <v>17100</v>
      </c>
      <c r="E84" s="38">
        <f t="shared" si="27"/>
        <v>69.780253412499235</v>
      </c>
      <c r="F84" s="38">
        <f t="shared" ref="F84:I84" si="30">SUM(F85:F92)</f>
        <v>0</v>
      </c>
      <c r="G84" s="38">
        <f t="shared" si="30"/>
        <v>0</v>
      </c>
      <c r="H84" s="38">
        <f t="shared" si="30"/>
        <v>0</v>
      </c>
      <c r="I84" s="38">
        <f t="shared" si="30"/>
        <v>0</v>
      </c>
      <c r="J84" s="38">
        <f t="shared" ref="J84:L84" si="31">SUM(J85:J92)</f>
        <v>0</v>
      </c>
      <c r="K84" s="38">
        <f t="shared" si="31"/>
        <v>0</v>
      </c>
      <c r="L84" s="38">
        <f t="shared" si="31"/>
        <v>0</v>
      </c>
      <c r="M84" s="38">
        <v>0</v>
      </c>
      <c r="N84" s="38">
        <f>SUM(N85:N92)</f>
        <v>0</v>
      </c>
      <c r="O84" s="49">
        <f>SUM(O85:O92)</f>
        <v>22740</v>
      </c>
      <c r="P84" s="49">
        <f>SUM(P85:P92)</f>
        <v>17100</v>
      </c>
      <c r="Q84" s="49">
        <f>SUM(P84/O84*100)</f>
        <v>75.197889182058049</v>
      </c>
      <c r="R84" s="38">
        <f>SUM(R85:R92)</f>
        <v>0</v>
      </c>
      <c r="S84" s="49">
        <f>SUM(S85:S92)</f>
        <v>1765.5</v>
      </c>
      <c r="T84" s="49">
        <f>SUM(T85:T92)</f>
        <v>0</v>
      </c>
      <c r="U84" s="49">
        <f>SUM(T84/S84*100)</f>
        <v>0</v>
      </c>
    </row>
    <row r="85" spans="1:21" ht="15.75" customHeight="1" x14ac:dyDescent="0.35">
      <c r="A85" s="14" t="s">
        <v>21</v>
      </c>
      <c r="B85" s="33">
        <f t="shared" si="29"/>
        <v>0</v>
      </c>
      <c r="C85" s="33">
        <f>SUM(G85+K85+O85+S85)</f>
        <v>2160</v>
      </c>
      <c r="D85" s="33">
        <f>SUM(H85+L85+P85+T85)</f>
        <v>1620</v>
      </c>
      <c r="E85" s="33">
        <f t="shared" si="27"/>
        <v>75</v>
      </c>
      <c r="F85" s="33"/>
      <c r="G85" s="33"/>
      <c r="H85" s="33"/>
      <c r="I85" s="33"/>
      <c r="J85" s="33"/>
      <c r="K85" s="33"/>
      <c r="L85" s="33"/>
      <c r="M85" s="33"/>
      <c r="N85" s="34"/>
      <c r="O85" s="36">
        <v>2160</v>
      </c>
      <c r="P85" s="36">
        <v>1620</v>
      </c>
      <c r="Q85" s="50">
        <f>SUM(P85/O85*100)</f>
        <v>75</v>
      </c>
      <c r="R85" s="34"/>
      <c r="S85" s="36"/>
      <c r="T85" s="36"/>
      <c r="U85" s="50"/>
    </row>
    <row r="86" spans="1:21" ht="15.75" customHeight="1" x14ac:dyDescent="0.35">
      <c r="A86" s="14" t="s">
        <v>22</v>
      </c>
      <c r="B86" s="33">
        <f t="shared" si="29"/>
        <v>0</v>
      </c>
      <c r="C86" s="33">
        <f t="shared" ref="C86:C92" si="32">SUM(G86+K86+O86+S86)</f>
        <v>2640</v>
      </c>
      <c r="D86" s="33">
        <f t="shared" ref="D86:D92" si="33">SUM(H86+L86+P86+T86)</f>
        <v>1980</v>
      </c>
      <c r="E86" s="33">
        <f t="shared" si="27"/>
        <v>75</v>
      </c>
      <c r="F86" s="33"/>
      <c r="G86" s="33"/>
      <c r="H86" s="33"/>
      <c r="I86" s="33"/>
      <c r="J86" s="33"/>
      <c r="K86" s="33"/>
      <c r="L86" s="33"/>
      <c r="M86" s="33"/>
      <c r="N86" s="34"/>
      <c r="O86" s="36">
        <v>2640</v>
      </c>
      <c r="P86" s="36">
        <v>1980</v>
      </c>
      <c r="Q86" s="50">
        <f t="shared" si="28"/>
        <v>75</v>
      </c>
      <c r="R86" s="34"/>
      <c r="S86" s="36"/>
      <c r="T86" s="36"/>
      <c r="U86" s="50"/>
    </row>
    <row r="87" spans="1:21" ht="15.75" customHeight="1" x14ac:dyDescent="0.35">
      <c r="A87" s="14" t="s">
        <v>23</v>
      </c>
      <c r="B87" s="33">
        <f t="shared" si="29"/>
        <v>0</v>
      </c>
      <c r="C87" s="33">
        <f t="shared" si="32"/>
        <v>2640</v>
      </c>
      <c r="D87" s="33">
        <f t="shared" si="33"/>
        <v>1980</v>
      </c>
      <c r="E87" s="33">
        <f t="shared" si="27"/>
        <v>75</v>
      </c>
      <c r="F87" s="33"/>
      <c r="G87" s="33"/>
      <c r="H87" s="33"/>
      <c r="I87" s="33"/>
      <c r="J87" s="33"/>
      <c r="K87" s="33"/>
      <c r="L87" s="33"/>
      <c r="M87" s="33"/>
      <c r="N87" s="34"/>
      <c r="O87" s="36">
        <v>2640</v>
      </c>
      <c r="P87" s="36">
        <v>1980</v>
      </c>
      <c r="Q87" s="50">
        <f t="shared" si="28"/>
        <v>75</v>
      </c>
      <c r="R87" s="34"/>
      <c r="S87" s="36"/>
      <c r="T87" s="36"/>
      <c r="U87" s="50"/>
    </row>
    <row r="88" spans="1:21" ht="15.75" customHeight="1" x14ac:dyDescent="0.35">
      <c r="A88" s="14" t="s">
        <v>24</v>
      </c>
      <c r="B88" s="33">
        <f t="shared" si="29"/>
        <v>0</v>
      </c>
      <c r="C88" s="33">
        <f t="shared" si="32"/>
        <v>3360</v>
      </c>
      <c r="D88" s="33">
        <f t="shared" si="33"/>
        <v>2520</v>
      </c>
      <c r="E88" s="33">
        <f t="shared" si="27"/>
        <v>75</v>
      </c>
      <c r="F88" s="33"/>
      <c r="G88" s="33"/>
      <c r="H88" s="33"/>
      <c r="I88" s="33"/>
      <c r="J88" s="33"/>
      <c r="K88" s="33"/>
      <c r="L88" s="33"/>
      <c r="M88" s="33"/>
      <c r="N88" s="34"/>
      <c r="O88" s="36">
        <v>3360</v>
      </c>
      <c r="P88" s="36">
        <v>2520</v>
      </c>
      <c r="Q88" s="50">
        <f t="shared" si="28"/>
        <v>75</v>
      </c>
      <c r="R88" s="34"/>
      <c r="S88" s="36"/>
      <c r="T88" s="36"/>
      <c r="U88" s="50"/>
    </row>
    <row r="89" spans="1:21" ht="15.75" customHeight="1" x14ac:dyDescent="0.35">
      <c r="A89" s="14" t="s">
        <v>25</v>
      </c>
      <c r="B89" s="33">
        <f t="shared" si="29"/>
        <v>0</v>
      </c>
      <c r="C89" s="33">
        <f t="shared" si="32"/>
        <v>2640</v>
      </c>
      <c r="D89" s="33">
        <f t="shared" si="33"/>
        <v>1980</v>
      </c>
      <c r="E89" s="33">
        <f t="shared" si="27"/>
        <v>75</v>
      </c>
      <c r="F89" s="33"/>
      <c r="G89" s="33"/>
      <c r="H89" s="33"/>
      <c r="I89" s="33"/>
      <c r="J89" s="33"/>
      <c r="K89" s="33"/>
      <c r="L89" s="33"/>
      <c r="M89" s="33"/>
      <c r="N89" s="34"/>
      <c r="O89" s="36">
        <v>2640</v>
      </c>
      <c r="P89" s="36">
        <v>1980</v>
      </c>
      <c r="Q89" s="50">
        <f t="shared" si="28"/>
        <v>75</v>
      </c>
      <c r="R89" s="34"/>
      <c r="S89" s="36"/>
      <c r="T89" s="36"/>
      <c r="U89" s="50"/>
    </row>
    <row r="90" spans="1:21" ht="15.75" customHeight="1" x14ac:dyDescent="0.35">
      <c r="A90" s="14" t="s">
        <v>26</v>
      </c>
      <c r="B90" s="33">
        <f t="shared" si="29"/>
        <v>0</v>
      </c>
      <c r="C90" s="33">
        <f t="shared" si="32"/>
        <v>3360</v>
      </c>
      <c r="D90" s="33">
        <f t="shared" si="33"/>
        <v>2520</v>
      </c>
      <c r="E90" s="33">
        <f t="shared" si="27"/>
        <v>75</v>
      </c>
      <c r="F90" s="33"/>
      <c r="G90" s="33"/>
      <c r="H90" s="33"/>
      <c r="I90" s="33"/>
      <c r="J90" s="33"/>
      <c r="K90" s="33"/>
      <c r="L90" s="33"/>
      <c r="M90" s="33"/>
      <c r="N90" s="34"/>
      <c r="O90" s="36">
        <v>3360</v>
      </c>
      <c r="P90" s="36">
        <v>2520</v>
      </c>
      <c r="Q90" s="50">
        <f t="shared" si="28"/>
        <v>75</v>
      </c>
      <c r="R90" s="34"/>
      <c r="S90" s="36"/>
      <c r="T90" s="36"/>
      <c r="U90" s="50"/>
    </row>
    <row r="91" spans="1:21" ht="15.75" customHeight="1" x14ac:dyDescent="0.35">
      <c r="A91" s="14" t="s">
        <v>27</v>
      </c>
      <c r="B91" s="33">
        <f t="shared" si="29"/>
        <v>0</v>
      </c>
      <c r="C91" s="33">
        <f t="shared" si="32"/>
        <v>5065.5</v>
      </c>
      <c r="D91" s="33">
        <f t="shared" si="33"/>
        <v>2520</v>
      </c>
      <c r="E91" s="33">
        <f t="shared" si="27"/>
        <v>49.748297305300568</v>
      </c>
      <c r="F91" s="33"/>
      <c r="G91" s="33"/>
      <c r="H91" s="33"/>
      <c r="I91" s="33"/>
      <c r="J91" s="33"/>
      <c r="K91" s="33"/>
      <c r="L91" s="33"/>
      <c r="M91" s="33"/>
      <c r="N91" s="34"/>
      <c r="O91" s="36">
        <v>3300</v>
      </c>
      <c r="P91" s="36">
        <v>2520</v>
      </c>
      <c r="Q91" s="50">
        <f t="shared" si="28"/>
        <v>76.363636363636374</v>
      </c>
      <c r="R91" s="34"/>
      <c r="S91" s="36">
        <v>1765.5</v>
      </c>
      <c r="T91" s="36"/>
      <c r="U91" s="50"/>
    </row>
    <row r="92" spans="1:21" ht="15.75" customHeight="1" x14ac:dyDescent="0.35">
      <c r="A92" s="14" t="s">
        <v>28</v>
      </c>
      <c r="B92" s="33">
        <f t="shared" si="29"/>
        <v>0</v>
      </c>
      <c r="C92" s="33">
        <f t="shared" si="32"/>
        <v>2640</v>
      </c>
      <c r="D92" s="33">
        <f t="shared" si="33"/>
        <v>1980</v>
      </c>
      <c r="E92" s="33">
        <f t="shared" si="27"/>
        <v>75</v>
      </c>
      <c r="F92" s="33"/>
      <c r="G92" s="33"/>
      <c r="H92" s="33"/>
      <c r="I92" s="33"/>
      <c r="J92" s="33"/>
      <c r="K92" s="33"/>
      <c r="L92" s="33"/>
      <c r="M92" s="33"/>
      <c r="N92" s="34"/>
      <c r="O92" s="36">
        <v>2640</v>
      </c>
      <c r="P92" s="36">
        <v>1980</v>
      </c>
      <c r="Q92" s="50">
        <f t="shared" si="28"/>
        <v>75</v>
      </c>
      <c r="R92" s="34"/>
      <c r="S92" s="36"/>
      <c r="T92" s="36"/>
      <c r="U92" s="50"/>
    </row>
    <row r="93" spans="1:21" s="57" customFormat="1" ht="45" x14ac:dyDescent="0.25">
      <c r="A93" s="41" t="s">
        <v>123</v>
      </c>
      <c r="B93" s="38">
        <f>SUM(B94:B103)</f>
        <v>0</v>
      </c>
      <c r="C93" s="38">
        <f>SUM(C94:C103)</f>
        <v>25332</v>
      </c>
      <c r="D93" s="38">
        <f>SUM(D94:D103)</f>
        <v>19632</v>
      </c>
      <c r="E93" s="38">
        <f t="shared" si="27"/>
        <v>77.498815727143537</v>
      </c>
      <c r="F93" s="38">
        <f t="shared" ref="F93:I93" si="34">SUM(F94:F103)</f>
        <v>0</v>
      </c>
      <c r="G93" s="38">
        <f t="shared" si="34"/>
        <v>0</v>
      </c>
      <c r="H93" s="38">
        <f t="shared" si="34"/>
        <v>0</v>
      </c>
      <c r="I93" s="38">
        <f t="shared" si="34"/>
        <v>0</v>
      </c>
      <c r="J93" s="38">
        <f t="shared" ref="J93:L93" si="35">SUM(J94:J103)</f>
        <v>0</v>
      </c>
      <c r="K93" s="38">
        <f t="shared" si="35"/>
        <v>0</v>
      </c>
      <c r="L93" s="38">
        <f t="shared" si="35"/>
        <v>0</v>
      </c>
      <c r="M93" s="38">
        <v>0</v>
      </c>
      <c r="N93" s="38">
        <f>SUM(N94:N103)</f>
        <v>0</v>
      </c>
      <c r="O93" s="49">
        <f>SUM(O94:O103)</f>
        <v>22800</v>
      </c>
      <c r="P93" s="49">
        <f>SUM(P94:P103)</f>
        <v>17100</v>
      </c>
      <c r="Q93" s="49">
        <f t="shared" si="28"/>
        <v>75</v>
      </c>
      <c r="R93" s="38">
        <f>SUM(R94:R103)</f>
        <v>0</v>
      </c>
      <c r="S93" s="49">
        <f>SUM(S94:S103)</f>
        <v>2532</v>
      </c>
      <c r="T93" s="49">
        <f>SUM(T94:T103)</f>
        <v>2532</v>
      </c>
      <c r="U93" s="49">
        <f t="shared" ref="U93:U119" si="36">SUM(T93/S93*100)</f>
        <v>100</v>
      </c>
    </row>
    <row r="94" spans="1:21" ht="15.75" customHeight="1" x14ac:dyDescent="0.35">
      <c r="A94" s="14" t="s">
        <v>124</v>
      </c>
      <c r="B94" s="33">
        <f t="shared" si="29"/>
        <v>0</v>
      </c>
      <c r="C94" s="33">
        <f>SUM(G94+K94+O94+S94)</f>
        <v>1920</v>
      </c>
      <c r="D94" s="33">
        <f>SUM(H94+L94+P94+T94)</f>
        <v>1440</v>
      </c>
      <c r="E94" s="33">
        <f t="shared" si="27"/>
        <v>75</v>
      </c>
      <c r="F94" s="33"/>
      <c r="G94" s="23"/>
      <c r="H94" s="23"/>
      <c r="I94" s="33"/>
      <c r="J94" s="33"/>
      <c r="K94" s="33"/>
      <c r="L94" s="33"/>
      <c r="M94" s="33"/>
      <c r="N94" s="34"/>
      <c r="O94" s="39">
        <v>1920</v>
      </c>
      <c r="P94" s="39">
        <v>1440</v>
      </c>
      <c r="Q94" s="50">
        <f t="shared" si="28"/>
        <v>75</v>
      </c>
      <c r="R94" s="34"/>
      <c r="S94" s="39"/>
      <c r="T94" s="39"/>
      <c r="U94" s="50"/>
    </row>
    <row r="95" spans="1:21" ht="15.75" customHeight="1" x14ac:dyDescent="0.35">
      <c r="A95" s="14" t="s">
        <v>125</v>
      </c>
      <c r="B95" s="33">
        <f t="shared" si="29"/>
        <v>0</v>
      </c>
      <c r="C95" s="33">
        <f t="shared" ref="C95:C103" si="37">SUM(G95+K95+O95+S95)</f>
        <v>2400</v>
      </c>
      <c r="D95" s="33">
        <f t="shared" ref="D95:D103" si="38">SUM(H95+L95+P95+T95)</f>
        <v>1800</v>
      </c>
      <c r="E95" s="33">
        <f t="shared" si="27"/>
        <v>75</v>
      </c>
      <c r="F95" s="33"/>
      <c r="G95" s="23"/>
      <c r="H95" s="23"/>
      <c r="I95" s="33"/>
      <c r="J95" s="33"/>
      <c r="K95" s="33"/>
      <c r="L95" s="33"/>
      <c r="M95" s="33"/>
      <c r="N95" s="34"/>
      <c r="O95" s="39">
        <v>2400</v>
      </c>
      <c r="P95" s="39">
        <v>1800</v>
      </c>
      <c r="Q95" s="50">
        <f t="shared" si="28"/>
        <v>75</v>
      </c>
      <c r="R95" s="34"/>
      <c r="S95" s="39"/>
      <c r="T95" s="39"/>
      <c r="U95" s="50"/>
    </row>
    <row r="96" spans="1:21" ht="15.75" customHeight="1" x14ac:dyDescent="0.35">
      <c r="A96" s="14" t="s">
        <v>126</v>
      </c>
      <c r="B96" s="33">
        <f t="shared" si="29"/>
        <v>0</v>
      </c>
      <c r="C96" s="33">
        <f t="shared" si="37"/>
        <v>2160</v>
      </c>
      <c r="D96" s="33">
        <f t="shared" si="38"/>
        <v>1620</v>
      </c>
      <c r="E96" s="33">
        <f t="shared" si="27"/>
        <v>75</v>
      </c>
      <c r="F96" s="33"/>
      <c r="G96" s="23"/>
      <c r="H96" s="23"/>
      <c r="I96" s="33"/>
      <c r="J96" s="33"/>
      <c r="K96" s="33"/>
      <c r="L96" s="33"/>
      <c r="M96" s="33"/>
      <c r="N96" s="34"/>
      <c r="O96" s="39">
        <v>2160</v>
      </c>
      <c r="P96" s="39">
        <v>1620</v>
      </c>
      <c r="Q96" s="50">
        <f t="shared" si="28"/>
        <v>75</v>
      </c>
      <c r="R96" s="34"/>
      <c r="S96" s="39"/>
      <c r="T96" s="39"/>
      <c r="U96" s="50"/>
    </row>
    <row r="97" spans="1:21" ht="15.75" customHeight="1" x14ac:dyDescent="0.35">
      <c r="A97" s="14" t="s">
        <v>127</v>
      </c>
      <c r="B97" s="33">
        <f t="shared" si="29"/>
        <v>0</v>
      </c>
      <c r="C97" s="33">
        <f t="shared" si="37"/>
        <v>1920</v>
      </c>
      <c r="D97" s="33">
        <f t="shared" si="38"/>
        <v>1440</v>
      </c>
      <c r="E97" s="33">
        <f t="shared" si="27"/>
        <v>75</v>
      </c>
      <c r="F97" s="33"/>
      <c r="G97" s="23"/>
      <c r="H97" s="23"/>
      <c r="I97" s="33"/>
      <c r="J97" s="33"/>
      <c r="K97" s="33"/>
      <c r="L97" s="33"/>
      <c r="M97" s="33"/>
      <c r="N97" s="34"/>
      <c r="O97" s="39">
        <v>1920</v>
      </c>
      <c r="P97" s="39">
        <v>1440</v>
      </c>
      <c r="Q97" s="50">
        <f t="shared" si="28"/>
        <v>75</v>
      </c>
      <c r="R97" s="34"/>
      <c r="S97" s="39"/>
      <c r="T97" s="39"/>
      <c r="U97" s="50"/>
    </row>
    <row r="98" spans="1:21" ht="15.75" customHeight="1" x14ac:dyDescent="0.35">
      <c r="A98" s="14" t="s">
        <v>128</v>
      </c>
      <c r="B98" s="33">
        <f t="shared" si="29"/>
        <v>0</v>
      </c>
      <c r="C98" s="33">
        <f t="shared" si="37"/>
        <v>2160</v>
      </c>
      <c r="D98" s="33">
        <f t="shared" si="38"/>
        <v>1620</v>
      </c>
      <c r="E98" s="33">
        <f t="shared" si="27"/>
        <v>75</v>
      </c>
      <c r="F98" s="33"/>
      <c r="G98" s="23"/>
      <c r="H98" s="23"/>
      <c r="I98" s="33"/>
      <c r="J98" s="33"/>
      <c r="K98" s="33"/>
      <c r="L98" s="33"/>
      <c r="M98" s="33"/>
      <c r="N98" s="34"/>
      <c r="O98" s="36">
        <v>2160</v>
      </c>
      <c r="P98" s="36">
        <v>1620</v>
      </c>
      <c r="Q98" s="50">
        <f t="shared" si="28"/>
        <v>75</v>
      </c>
      <c r="R98" s="34"/>
      <c r="S98" s="36"/>
      <c r="T98" s="36"/>
      <c r="U98" s="50"/>
    </row>
    <row r="99" spans="1:21" ht="15.75" customHeight="1" x14ac:dyDescent="0.35">
      <c r="A99" s="14" t="s">
        <v>139</v>
      </c>
      <c r="B99" s="33">
        <f t="shared" si="29"/>
        <v>0</v>
      </c>
      <c r="C99" s="33">
        <f t="shared" si="37"/>
        <v>5172</v>
      </c>
      <c r="D99" s="33">
        <f t="shared" si="38"/>
        <v>4512</v>
      </c>
      <c r="E99" s="33">
        <f t="shared" si="27"/>
        <v>87.238979118329468</v>
      </c>
      <c r="F99" s="33"/>
      <c r="G99" s="23"/>
      <c r="H99" s="23"/>
      <c r="I99" s="33"/>
      <c r="J99" s="33"/>
      <c r="K99" s="33"/>
      <c r="L99" s="33"/>
      <c r="M99" s="33"/>
      <c r="N99" s="34"/>
      <c r="O99" s="36">
        <v>2640</v>
      </c>
      <c r="P99" s="36">
        <v>1980</v>
      </c>
      <c r="Q99" s="50">
        <f t="shared" si="28"/>
        <v>75</v>
      </c>
      <c r="R99" s="34"/>
      <c r="S99" s="36">
        <v>2532</v>
      </c>
      <c r="T99" s="36">
        <v>2532</v>
      </c>
      <c r="U99" s="50">
        <f t="shared" si="36"/>
        <v>100</v>
      </c>
    </row>
    <row r="100" spans="1:21" ht="15.75" customHeight="1" x14ac:dyDescent="0.35">
      <c r="A100" s="14" t="s">
        <v>129</v>
      </c>
      <c r="B100" s="33">
        <f t="shared" si="29"/>
        <v>0</v>
      </c>
      <c r="C100" s="33">
        <f t="shared" si="37"/>
        <v>1920</v>
      </c>
      <c r="D100" s="33">
        <f t="shared" si="38"/>
        <v>1440</v>
      </c>
      <c r="E100" s="33">
        <f t="shared" si="27"/>
        <v>75</v>
      </c>
      <c r="F100" s="33"/>
      <c r="G100" s="23"/>
      <c r="H100" s="23"/>
      <c r="I100" s="33"/>
      <c r="J100" s="33"/>
      <c r="K100" s="33"/>
      <c r="L100" s="33"/>
      <c r="M100" s="33"/>
      <c r="N100" s="34"/>
      <c r="O100" s="36">
        <v>1920</v>
      </c>
      <c r="P100" s="36">
        <v>1440</v>
      </c>
      <c r="Q100" s="50">
        <f t="shared" si="28"/>
        <v>75</v>
      </c>
      <c r="R100" s="34"/>
      <c r="S100" s="36"/>
      <c r="T100" s="36"/>
      <c r="U100" s="50"/>
    </row>
    <row r="101" spans="1:21" ht="15.75" customHeight="1" x14ac:dyDescent="0.35">
      <c r="A101" s="14" t="s">
        <v>130</v>
      </c>
      <c r="B101" s="33">
        <f t="shared" si="29"/>
        <v>0</v>
      </c>
      <c r="C101" s="33">
        <f t="shared" si="37"/>
        <v>2400</v>
      </c>
      <c r="D101" s="33">
        <f t="shared" si="38"/>
        <v>1800</v>
      </c>
      <c r="E101" s="33">
        <f t="shared" si="27"/>
        <v>75</v>
      </c>
      <c r="F101" s="33"/>
      <c r="G101" s="23"/>
      <c r="H101" s="23"/>
      <c r="I101" s="33"/>
      <c r="J101" s="33"/>
      <c r="K101" s="33"/>
      <c r="L101" s="33"/>
      <c r="M101" s="33"/>
      <c r="N101" s="34"/>
      <c r="O101" s="36">
        <v>2400</v>
      </c>
      <c r="P101" s="36">
        <v>1800</v>
      </c>
      <c r="Q101" s="50">
        <f t="shared" si="28"/>
        <v>75</v>
      </c>
      <c r="R101" s="34"/>
      <c r="S101" s="36"/>
      <c r="T101" s="36"/>
      <c r="U101" s="50"/>
    </row>
    <row r="102" spans="1:21" ht="15.75" customHeight="1" x14ac:dyDescent="0.35">
      <c r="A102" s="14" t="s">
        <v>131</v>
      </c>
      <c r="B102" s="33">
        <f t="shared" si="29"/>
        <v>0</v>
      </c>
      <c r="C102" s="33">
        <f t="shared" si="37"/>
        <v>3360</v>
      </c>
      <c r="D102" s="33">
        <f t="shared" si="38"/>
        <v>2520</v>
      </c>
      <c r="E102" s="33">
        <f t="shared" si="27"/>
        <v>75</v>
      </c>
      <c r="F102" s="33"/>
      <c r="G102" s="23"/>
      <c r="H102" s="23"/>
      <c r="I102" s="33"/>
      <c r="J102" s="33"/>
      <c r="K102" s="33"/>
      <c r="L102" s="33"/>
      <c r="M102" s="33"/>
      <c r="N102" s="34"/>
      <c r="O102" s="36">
        <v>3360</v>
      </c>
      <c r="P102" s="36">
        <v>2520</v>
      </c>
      <c r="Q102" s="50">
        <f t="shared" si="28"/>
        <v>75</v>
      </c>
      <c r="R102" s="34"/>
      <c r="S102" s="36"/>
      <c r="T102" s="36"/>
      <c r="U102" s="50"/>
    </row>
    <row r="103" spans="1:21" ht="15.75" customHeight="1" x14ac:dyDescent="0.35">
      <c r="A103" s="14" t="s">
        <v>132</v>
      </c>
      <c r="B103" s="33">
        <f t="shared" si="29"/>
        <v>0</v>
      </c>
      <c r="C103" s="33">
        <f t="shared" si="37"/>
        <v>1920</v>
      </c>
      <c r="D103" s="33">
        <f t="shared" si="38"/>
        <v>1440</v>
      </c>
      <c r="E103" s="33">
        <f t="shared" si="27"/>
        <v>75</v>
      </c>
      <c r="F103" s="33"/>
      <c r="G103" s="40"/>
      <c r="H103" s="40"/>
      <c r="I103" s="33"/>
      <c r="J103" s="33"/>
      <c r="K103" s="33"/>
      <c r="L103" s="33"/>
      <c r="M103" s="33"/>
      <c r="N103" s="34"/>
      <c r="O103" s="36">
        <v>1920</v>
      </c>
      <c r="P103" s="36">
        <v>1440</v>
      </c>
      <c r="Q103" s="50">
        <f t="shared" si="28"/>
        <v>75</v>
      </c>
      <c r="R103" s="34"/>
      <c r="S103" s="36"/>
      <c r="T103" s="36"/>
      <c r="U103" s="50"/>
    </row>
    <row r="104" spans="1:21" ht="45" x14ac:dyDescent="0.35">
      <c r="A104" s="41" t="s">
        <v>80</v>
      </c>
      <c r="B104" s="38">
        <f>SUM(B105:B116)</f>
        <v>0</v>
      </c>
      <c r="C104" s="38">
        <f>SUM(C105:C116)</f>
        <v>40445.9</v>
      </c>
      <c r="D104" s="38">
        <f>SUM(D105:D116)</f>
        <v>31325.9</v>
      </c>
      <c r="E104" s="38">
        <f t="shared" si="27"/>
        <v>77.451360953767875</v>
      </c>
      <c r="F104" s="38">
        <f t="shared" ref="F104:I104" si="39">SUM(F105:F116)</f>
        <v>0</v>
      </c>
      <c r="G104" s="38">
        <f t="shared" si="39"/>
        <v>0</v>
      </c>
      <c r="H104" s="38">
        <f t="shared" si="39"/>
        <v>0</v>
      </c>
      <c r="I104" s="38">
        <f t="shared" si="39"/>
        <v>0</v>
      </c>
      <c r="J104" s="38">
        <f t="shared" ref="J104:L104" si="40">SUM(J105:J116)</f>
        <v>0</v>
      </c>
      <c r="K104" s="38">
        <f t="shared" si="40"/>
        <v>0</v>
      </c>
      <c r="L104" s="38">
        <f t="shared" si="40"/>
        <v>0</v>
      </c>
      <c r="M104" s="38">
        <v>0</v>
      </c>
      <c r="N104" s="38">
        <f>SUM(N105:N116)</f>
        <v>0</v>
      </c>
      <c r="O104" s="49">
        <f>SUM(O105:O116)</f>
        <v>36780</v>
      </c>
      <c r="P104" s="49">
        <f>SUM(P105:P116)</f>
        <v>27660</v>
      </c>
      <c r="Q104" s="49">
        <f t="shared" si="28"/>
        <v>75.203915171288742</v>
      </c>
      <c r="R104" s="38">
        <f>SUM(R105:R116)</f>
        <v>0</v>
      </c>
      <c r="S104" s="49">
        <f>SUM(S105:S116)</f>
        <v>3665.9</v>
      </c>
      <c r="T104" s="49">
        <f>SUM(T105:T116)</f>
        <v>3665.9</v>
      </c>
      <c r="U104" s="49">
        <f t="shared" si="36"/>
        <v>100</v>
      </c>
    </row>
    <row r="105" spans="1:21" ht="15.75" customHeight="1" x14ac:dyDescent="0.35">
      <c r="A105" s="14" t="s">
        <v>81</v>
      </c>
      <c r="B105" s="33">
        <f t="shared" si="29"/>
        <v>0</v>
      </c>
      <c r="C105" s="33">
        <f>SUM(G105+K105+O105+S105)</f>
        <v>4380</v>
      </c>
      <c r="D105" s="33">
        <f>SUM(H105+L105+P105+T105)</f>
        <v>3360</v>
      </c>
      <c r="E105" s="33">
        <f t="shared" si="27"/>
        <v>76.712328767123282</v>
      </c>
      <c r="F105" s="32"/>
      <c r="G105" s="32"/>
      <c r="H105" s="33"/>
      <c r="I105" s="33"/>
      <c r="J105" s="32"/>
      <c r="K105" s="32"/>
      <c r="L105" s="32"/>
      <c r="M105" s="33"/>
      <c r="N105" s="34"/>
      <c r="O105" s="36">
        <v>4380</v>
      </c>
      <c r="P105" s="36">
        <v>3360</v>
      </c>
      <c r="Q105" s="50">
        <f t="shared" si="28"/>
        <v>76.712328767123282</v>
      </c>
      <c r="R105" s="34"/>
      <c r="S105" s="36"/>
      <c r="T105" s="36"/>
      <c r="U105" s="50"/>
    </row>
    <row r="106" spans="1:21" ht="15.75" customHeight="1" x14ac:dyDescent="0.35">
      <c r="A106" s="14" t="s">
        <v>82</v>
      </c>
      <c r="B106" s="33">
        <f t="shared" si="29"/>
        <v>0</v>
      </c>
      <c r="C106" s="33">
        <f t="shared" ref="C106:C116" si="41">SUM(G106+K106+O106+S106)</f>
        <v>2160</v>
      </c>
      <c r="D106" s="33">
        <f t="shared" ref="D106:D116" si="42">SUM(H106+L106+P106+T106)</f>
        <v>1620</v>
      </c>
      <c r="E106" s="33">
        <f t="shared" si="27"/>
        <v>75</v>
      </c>
      <c r="F106" s="32"/>
      <c r="G106" s="32"/>
      <c r="H106" s="33"/>
      <c r="I106" s="33"/>
      <c r="J106" s="32"/>
      <c r="K106" s="32"/>
      <c r="L106" s="32"/>
      <c r="M106" s="33"/>
      <c r="N106" s="34"/>
      <c r="O106" s="36">
        <v>2160</v>
      </c>
      <c r="P106" s="36">
        <v>1620</v>
      </c>
      <c r="Q106" s="50">
        <f t="shared" si="28"/>
        <v>75</v>
      </c>
      <c r="R106" s="34"/>
      <c r="S106" s="36"/>
      <c r="T106" s="36"/>
      <c r="U106" s="50"/>
    </row>
    <row r="107" spans="1:21" ht="15.75" customHeight="1" x14ac:dyDescent="0.35">
      <c r="A107" s="14" t="s">
        <v>83</v>
      </c>
      <c r="B107" s="33">
        <f t="shared" si="29"/>
        <v>0</v>
      </c>
      <c r="C107" s="33">
        <f t="shared" si="41"/>
        <v>3360</v>
      </c>
      <c r="D107" s="33">
        <f t="shared" si="42"/>
        <v>2520</v>
      </c>
      <c r="E107" s="33">
        <f t="shared" si="27"/>
        <v>75</v>
      </c>
      <c r="F107" s="32"/>
      <c r="G107" s="32"/>
      <c r="H107" s="33"/>
      <c r="I107" s="33"/>
      <c r="J107" s="32"/>
      <c r="K107" s="32"/>
      <c r="L107" s="32"/>
      <c r="M107" s="33"/>
      <c r="N107" s="34"/>
      <c r="O107" s="36">
        <v>3360</v>
      </c>
      <c r="P107" s="36">
        <v>2520</v>
      </c>
      <c r="Q107" s="50">
        <f t="shared" si="28"/>
        <v>75</v>
      </c>
      <c r="R107" s="34"/>
      <c r="S107" s="36"/>
      <c r="T107" s="36"/>
      <c r="U107" s="50"/>
    </row>
    <row r="108" spans="1:21" ht="15.75" customHeight="1" x14ac:dyDescent="0.35">
      <c r="A108" s="14" t="s">
        <v>84</v>
      </c>
      <c r="B108" s="33">
        <f t="shared" si="29"/>
        <v>0</v>
      </c>
      <c r="C108" s="33">
        <f t="shared" si="41"/>
        <v>3360</v>
      </c>
      <c r="D108" s="33">
        <f t="shared" si="42"/>
        <v>2520</v>
      </c>
      <c r="E108" s="33">
        <f t="shared" si="27"/>
        <v>75</v>
      </c>
      <c r="F108" s="32"/>
      <c r="G108" s="32"/>
      <c r="H108" s="33"/>
      <c r="I108" s="33"/>
      <c r="J108" s="32"/>
      <c r="K108" s="32"/>
      <c r="L108" s="32"/>
      <c r="M108" s="33"/>
      <c r="N108" s="34"/>
      <c r="O108" s="36">
        <v>3360</v>
      </c>
      <c r="P108" s="36">
        <v>2520</v>
      </c>
      <c r="Q108" s="50">
        <f t="shared" si="28"/>
        <v>75</v>
      </c>
      <c r="R108" s="34"/>
      <c r="S108" s="36"/>
      <c r="T108" s="36"/>
      <c r="U108" s="50"/>
    </row>
    <row r="109" spans="1:21" ht="15.75" customHeight="1" x14ac:dyDescent="0.35">
      <c r="A109" s="14" t="s">
        <v>85</v>
      </c>
      <c r="B109" s="33">
        <f t="shared" si="29"/>
        <v>0</v>
      </c>
      <c r="C109" s="33">
        <f t="shared" si="41"/>
        <v>4320</v>
      </c>
      <c r="D109" s="33">
        <f t="shared" si="42"/>
        <v>3240</v>
      </c>
      <c r="E109" s="33">
        <f t="shared" si="27"/>
        <v>75</v>
      </c>
      <c r="F109" s="32"/>
      <c r="G109" s="32"/>
      <c r="H109" s="33"/>
      <c r="I109" s="33"/>
      <c r="J109" s="32"/>
      <c r="K109" s="32"/>
      <c r="L109" s="32"/>
      <c r="M109" s="33"/>
      <c r="N109" s="34"/>
      <c r="O109" s="36">
        <v>4320</v>
      </c>
      <c r="P109" s="36">
        <v>3240</v>
      </c>
      <c r="Q109" s="50">
        <f t="shared" si="28"/>
        <v>75</v>
      </c>
      <c r="R109" s="34"/>
      <c r="S109" s="36"/>
      <c r="T109" s="36"/>
      <c r="U109" s="50"/>
    </row>
    <row r="110" spans="1:21" ht="15.75" customHeight="1" x14ac:dyDescent="0.35">
      <c r="A110" s="14" t="s">
        <v>86</v>
      </c>
      <c r="B110" s="33">
        <f t="shared" si="29"/>
        <v>0</v>
      </c>
      <c r="C110" s="33">
        <f t="shared" si="41"/>
        <v>8225.9</v>
      </c>
      <c r="D110" s="33">
        <f t="shared" si="42"/>
        <v>7085.9</v>
      </c>
      <c r="E110" s="33">
        <f t="shared" si="27"/>
        <v>86.141334078945761</v>
      </c>
      <c r="F110" s="32"/>
      <c r="G110" s="32"/>
      <c r="H110" s="33"/>
      <c r="I110" s="33"/>
      <c r="J110" s="32"/>
      <c r="K110" s="32"/>
      <c r="L110" s="32"/>
      <c r="M110" s="33"/>
      <c r="N110" s="34"/>
      <c r="O110" s="36">
        <v>4560</v>
      </c>
      <c r="P110" s="36">
        <v>3420</v>
      </c>
      <c r="Q110" s="50">
        <f t="shared" si="28"/>
        <v>75</v>
      </c>
      <c r="R110" s="34"/>
      <c r="S110" s="36">
        <v>3665.9</v>
      </c>
      <c r="T110" s="36">
        <v>3665.9</v>
      </c>
      <c r="U110" s="50">
        <f t="shared" si="36"/>
        <v>100</v>
      </c>
    </row>
    <row r="111" spans="1:21" ht="15.75" customHeight="1" x14ac:dyDescent="0.35">
      <c r="A111" s="14" t="s">
        <v>87</v>
      </c>
      <c r="B111" s="33">
        <f t="shared" si="29"/>
        <v>0</v>
      </c>
      <c r="C111" s="33">
        <f t="shared" si="41"/>
        <v>2400</v>
      </c>
      <c r="D111" s="33">
        <f t="shared" si="42"/>
        <v>1800</v>
      </c>
      <c r="E111" s="33">
        <f t="shared" si="27"/>
        <v>75</v>
      </c>
      <c r="F111" s="32"/>
      <c r="G111" s="32"/>
      <c r="H111" s="33"/>
      <c r="I111" s="33"/>
      <c r="J111" s="32"/>
      <c r="K111" s="32"/>
      <c r="L111" s="32"/>
      <c r="M111" s="33"/>
      <c r="N111" s="34"/>
      <c r="O111" s="36">
        <v>2400</v>
      </c>
      <c r="P111" s="36">
        <v>1800</v>
      </c>
      <c r="Q111" s="50">
        <f t="shared" si="28"/>
        <v>75</v>
      </c>
      <c r="R111" s="34"/>
      <c r="S111" s="36"/>
      <c r="T111" s="36"/>
      <c r="U111" s="50"/>
    </row>
    <row r="112" spans="1:21" ht="15.75" customHeight="1" x14ac:dyDescent="0.35">
      <c r="A112" s="14" t="s">
        <v>88</v>
      </c>
      <c r="B112" s="33">
        <f t="shared" si="29"/>
        <v>0</v>
      </c>
      <c r="C112" s="33">
        <f t="shared" si="41"/>
        <v>2400</v>
      </c>
      <c r="D112" s="33">
        <f t="shared" si="42"/>
        <v>1800</v>
      </c>
      <c r="E112" s="33">
        <f t="shared" si="27"/>
        <v>75</v>
      </c>
      <c r="F112" s="32"/>
      <c r="G112" s="32"/>
      <c r="H112" s="33"/>
      <c r="I112" s="33"/>
      <c r="J112" s="32"/>
      <c r="K112" s="32"/>
      <c r="L112" s="32"/>
      <c r="M112" s="33"/>
      <c r="N112" s="34"/>
      <c r="O112" s="36">
        <v>2400</v>
      </c>
      <c r="P112" s="36">
        <v>1800</v>
      </c>
      <c r="Q112" s="50">
        <f t="shared" si="28"/>
        <v>75</v>
      </c>
      <c r="R112" s="34"/>
      <c r="S112" s="36"/>
      <c r="T112" s="36"/>
      <c r="U112" s="50"/>
    </row>
    <row r="113" spans="1:21" ht="15.75" customHeight="1" x14ac:dyDescent="0.35">
      <c r="A113" s="14" t="s">
        <v>89</v>
      </c>
      <c r="B113" s="33">
        <f t="shared" si="29"/>
        <v>0</v>
      </c>
      <c r="C113" s="33">
        <f t="shared" si="41"/>
        <v>3360</v>
      </c>
      <c r="D113" s="33">
        <f t="shared" si="42"/>
        <v>2520</v>
      </c>
      <c r="E113" s="33">
        <f t="shared" si="27"/>
        <v>75</v>
      </c>
      <c r="F113" s="32"/>
      <c r="G113" s="32"/>
      <c r="H113" s="33"/>
      <c r="I113" s="33"/>
      <c r="J113" s="32"/>
      <c r="K113" s="32"/>
      <c r="L113" s="32"/>
      <c r="M113" s="33"/>
      <c r="N113" s="34"/>
      <c r="O113" s="36">
        <v>3360</v>
      </c>
      <c r="P113" s="36">
        <v>2520</v>
      </c>
      <c r="Q113" s="50">
        <f t="shared" si="28"/>
        <v>75</v>
      </c>
      <c r="R113" s="34"/>
      <c r="S113" s="36"/>
      <c r="T113" s="36"/>
      <c r="U113" s="50"/>
    </row>
    <row r="114" spans="1:21" ht="15.75" customHeight="1" x14ac:dyDescent="0.35">
      <c r="A114" s="14" t="s">
        <v>90</v>
      </c>
      <c r="B114" s="33">
        <f t="shared" si="29"/>
        <v>0</v>
      </c>
      <c r="C114" s="33">
        <f t="shared" si="41"/>
        <v>2160</v>
      </c>
      <c r="D114" s="33">
        <f t="shared" si="42"/>
        <v>1620</v>
      </c>
      <c r="E114" s="33">
        <f t="shared" si="27"/>
        <v>75</v>
      </c>
      <c r="F114" s="23"/>
      <c r="G114" s="32"/>
      <c r="H114" s="32"/>
      <c r="I114" s="33"/>
      <c r="J114" s="32"/>
      <c r="K114" s="32"/>
      <c r="L114" s="32"/>
      <c r="M114" s="33"/>
      <c r="N114" s="34"/>
      <c r="O114" s="36">
        <v>2160</v>
      </c>
      <c r="P114" s="36">
        <v>1620</v>
      </c>
      <c r="Q114" s="50">
        <f t="shared" si="28"/>
        <v>75</v>
      </c>
      <c r="R114" s="34"/>
      <c r="S114" s="36"/>
      <c r="T114" s="36"/>
      <c r="U114" s="50"/>
    </row>
    <row r="115" spans="1:21" ht="15.75" customHeight="1" x14ac:dyDescent="0.35">
      <c r="A115" s="14" t="s">
        <v>91</v>
      </c>
      <c r="B115" s="33">
        <f t="shared" si="29"/>
        <v>0</v>
      </c>
      <c r="C115" s="33">
        <f t="shared" si="41"/>
        <v>2160</v>
      </c>
      <c r="D115" s="33">
        <f t="shared" si="42"/>
        <v>1620</v>
      </c>
      <c r="E115" s="33">
        <f t="shared" si="27"/>
        <v>75</v>
      </c>
      <c r="F115" s="32"/>
      <c r="G115" s="32"/>
      <c r="H115" s="33"/>
      <c r="I115" s="33"/>
      <c r="J115" s="32"/>
      <c r="K115" s="32"/>
      <c r="L115" s="32"/>
      <c r="M115" s="33"/>
      <c r="N115" s="34"/>
      <c r="O115" s="36">
        <v>2160</v>
      </c>
      <c r="P115" s="36">
        <v>1620</v>
      </c>
      <c r="Q115" s="50">
        <f t="shared" si="28"/>
        <v>75</v>
      </c>
      <c r="R115" s="34"/>
      <c r="S115" s="36"/>
      <c r="T115" s="36"/>
      <c r="U115" s="50"/>
    </row>
    <row r="116" spans="1:21" ht="15.75" customHeight="1" x14ac:dyDescent="0.35">
      <c r="A116" s="14" t="s">
        <v>92</v>
      </c>
      <c r="B116" s="33">
        <f t="shared" si="29"/>
        <v>0</v>
      </c>
      <c r="C116" s="33">
        <f t="shared" si="41"/>
        <v>2160</v>
      </c>
      <c r="D116" s="33">
        <f t="shared" si="42"/>
        <v>1620</v>
      </c>
      <c r="E116" s="33">
        <f t="shared" si="27"/>
        <v>75</v>
      </c>
      <c r="F116" s="32"/>
      <c r="G116" s="32"/>
      <c r="H116" s="33"/>
      <c r="I116" s="33"/>
      <c r="J116" s="32"/>
      <c r="K116" s="32"/>
      <c r="L116" s="32"/>
      <c r="M116" s="33"/>
      <c r="N116" s="34"/>
      <c r="O116" s="36">
        <v>2160</v>
      </c>
      <c r="P116" s="36">
        <v>1620</v>
      </c>
      <c r="Q116" s="50">
        <f t="shared" si="28"/>
        <v>75</v>
      </c>
      <c r="R116" s="34"/>
      <c r="S116" s="36"/>
      <c r="T116" s="36"/>
      <c r="U116" s="50"/>
    </row>
    <row r="117" spans="1:21" s="57" customFormat="1" ht="45" x14ac:dyDescent="0.25">
      <c r="A117" s="41" t="s">
        <v>93</v>
      </c>
      <c r="B117" s="38">
        <f>SUM(B118:B129)</f>
        <v>0</v>
      </c>
      <c r="C117" s="38">
        <f>SUM(C118:C129)</f>
        <v>34987.699999999997</v>
      </c>
      <c r="D117" s="38">
        <f>SUM(D118:D129)</f>
        <v>27427.7</v>
      </c>
      <c r="E117" s="38">
        <f>SUM(D117/C117*100)</f>
        <v>78.392406474275262</v>
      </c>
      <c r="F117" s="38">
        <f t="shared" ref="F117:H117" si="43">SUM(F118:F129)</f>
        <v>0</v>
      </c>
      <c r="G117" s="38">
        <f t="shared" si="43"/>
        <v>0</v>
      </c>
      <c r="H117" s="38">
        <f t="shared" si="43"/>
        <v>0</v>
      </c>
      <c r="I117" s="38">
        <f>SUM(I118:I129)</f>
        <v>0</v>
      </c>
      <c r="J117" s="38">
        <f t="shared" ref="J117:L117" si="44">SUM(J118:J129)</f>
        <v>0</v>
      </c>
      <c r="K117" s="38">
        <f t="shared" si="44"/>
        <v>0</v>
      </c>
      <c r="L117" s="38">
        <f t="shared" si="44"/>
        <v>0</v>
      </c>
      <c r="M117" s="38">
        <v>0</v>
      </c>
      <c r="N117" s="38">
        <f>SUM(N118:N129)</f>
        <v>0</v>
      </c>
      <c r="O117" s="49">
        <f>SUM(O118:O129)</f>
        <v>30360</v>
      </c>
      <c r="P117" s="49">
        <f>SUM(P118:P129)</f>
        <v>22800</v>
      </c>
      <c r="Q117" s="49">
        <f t="shared" si="28"/>
        <v>75.098814229249015</v>
      </c>
      <c r="R117" s="38">
        <f>SUM(R118:R129)</f>
        <v>0</v>
      </c>
      <c r="S117" s="49">
        <f>SUM(S118:S129)</f>
        <v>4627.7</v>
      </c>
      <c r="T117" s="49">
        <f>SUM(T118:T129)</f>
        <v>4627.7</v>
      </c>
      <c r="U117" s="49">
        <f t="shared" si="36"/>
        <v>100</v>
      </c>
    </row>
    <row r="118" spans="1:21" ht="15.75" customHeight="1" x14ac:dyDescent="0.35">
      <c r="A118" s="14" t="s">
        <v>94</v>
      </c>
      <c r="B118" s="33">
        <f t="shared" si="29"/>
        <v>0</v>
      </c>
      <c r="C118" s="33">
        <f>SUM(G118+K118+O118+S118)</f>
        <v>2640</v>
      </c>
      <c r="D118" s="33">
        <f>SUM(H118+L118+P118+T118)</f>
        <v>1980</v>
      </c>
      <c r="E118" s="33">
        <f t="shared" si="27"/>
        <v>75</v>
      </c>
      <c r="F118" s="33"/>
      <c r="G118" s="33"/>
      <c r="H118" s="33"/>
      <c r="I118" s="33"/>
      <c r="J118" s="33"/>
      <c r="K118" s="33"/>
      <c r="L118" s="33"/>
      <c r="M118" s="33"/>
      <c r="N118" s="34"/>
      <c r="O118" s="36">
        <v>2640</v>
      </c>
      <c r="P118" s="36">
        <v>1980</v>
      </c>
      <c r="Q118" s="50">
        <f t="shared" si="28"/>
        <v>75</v>
      </c>
      <c r="R118" s="34"/>
      <c r="S118" s="36"/>
      <c r="T118" s="36"/>
      <c r="U118" s="50"/>
    </row>
    <row r="119" spans="1:21" ht="15.75" customHeight="1" x14ac:dyDescent="0.35">
      <c r="A119" s="14" t="s">
        <v>95</v>
      </c>
      <c r="B119" s="33">
        <f t="shared" si="29"/>
        <v>0</v>
      </c>
      <c r="C119" s="33">
        <f t="shared" ref="C119:C129" si="45">SUM(G119+K119+O119+S119)</f>
        <v>7027.7</v>
      </c>
      <c r="D119" s="33">
        <f t="shared" ref="D119:D129" si="46">SUM(H119+L119+P119+T119)</f>
        <v>6427.7</v>
      </c>
      <c r="E119" s="33">
        <f t="shared" si="27"/>
        <v>91.462356105126858</v>
      </c>
      <c r="F119" s="33"/>
      <c r="G119" s="33"/>
      <c r="H119" s="33"/>
      <c r="I119" s="33"/>
      <c r="J119" s="33"/>
      <c r="K119" s="33"/>
      <c r="L119" s="33"/>
      <c r="M119" s="33"/>
      <c r="N119" s="34"/>
      <c r="O119" s="36">
        <v>2400</v>
      </c>
      <c r="P119" s="36">
        <v>1800</v>
      </c>
      <c r="Q119" s="50">
        <f t="shared" si="28"/>
        <v>75</v>
      </c>
      <c r="R119" s="34"/>
      <c r="S119" s="36">
        <v>4627.7</v>
      </c>
      <c r="T119" s="36">
        <v>4627.7</v>
      </c>
      <c r="U119" s="50">
        <f t="shared" si="36"/>
        <v>100</v>
      </c>
    </row>
    <row r="120" spans="1:21" ht="15.75" customHeight="1" x14ac:dyDescent="0.35">
      <c r="A120" s="14" t="s">
        <v>96</v>
      </c>
      <c r="B120" s="33">
        <f t="shared" si="29"/>
        <v>0</v>
      </c>
      <c r="C120" s="33">
        <f t="shared" si="45"/>
        <v>3120</v>
      </c>
      <c r="D120" s="33">
        <f t="shared" si="46"/>
        <v>2340</v>
      </c>
      <c r="E120" s="33">
        <f t="shared" si="27"/>
        <v>75</v>
      </c>
      <c r="F120" s="33"/>
      <c r="G120" s="33"/>
      <c r="H120" s="33"/>
      <c r="I120" s="33"/>
      <c r="J120" s="33"/>
      <c r="K120" s="33"/>
      <c r="L120" s="33"/>
      <c r="M120" s="33"/>
      <c r="N120" s="34"/>
      <c r="O120" s="36">
        <v>3120</v>
      </c>
      <c r="P120" s="36">
        <v>2340</v>
      </c>
      <c r="Q120" s="50">
        <f t="shared" si="28"/>
        <v>75</v>
      </c>
      <c r="R120" s="34"/>
      <c r="S120" s="36"/>
      <c r="T120" s="36"/>
      <c r="U120" s="50"/>
    </row>
    <row r="121" spans="1:21" ht="15.75" customHeight="1" x14ac:dyDescent="0.35">
      <c r="A121" s="14" t="s">
        <v>97</v>
      </c>
      <c r="B121" s="33">
        <f t="shared" si="29"/>
        <v>0</v>
      </c>
      <c r="C121" s="33">
        <f t="shared" si="45"/>
        <v>3360</v>
      </c>
      <c r="D121" s="33">
        <f t="shared" si="46"/>
        <v>2520</v>
      </c>
      <c r="E121" s="33">
        <f t="shared" si="27"/>
        <v>75</v>
      </c>
      <c r="F121" s="33"/>
      <c r="G121" s="33"/>
      <c r="H121" s="33"/>
      <c r="I121" s="33"/>
      <c r="J121" s="33"/>
      <c r="K121" s="33"/>
      <c r="L121" s="33"/>
      <c r="M121" s="33"/>
      <c r="N121" s="34"/>
      <c r="O121" s="36">
        <v>3360</v>
      </c>
      <c r="P121" s="36">
        <v>2520</v>
      </c>
      <c r="Q121" s="50">
        <f t="shared" si="28"/>
        <v>75</v>
      </c>
      <c r="R121" s="34"/>
      <c r="S121" s="36"/>
      <c r="T121" s="36"/>
      <c r="U121" s="50"/>
    </row>
    <row r="122" spans="1:21" ht="15.75" customHeight="1" x14ac:dyDescent="0.35">
      <c r="A122" s="14" t="s">
        <v>98</v>
      </c>
      <c r="B122" s="33">
        <f t="shared" si="29"/>
        <v>0</v>
      </c>
      <c r="C122" s="33">
        <f t="shared" si="45"/>
        <v>1920</v>
      </c>
      <c r="D122" s="33">
        <f t="shared" si="46"/>
        <v>1440</v>
      </c>
      <c r="E122" s="33">
        <f t="shared" si="27"/>
        <v>75</v>
      </c>
      <c r="F122" s="33"/>
      <c r="G122" s="33"/>
      <c r="H122" s="33"/>
      <c r="I122" s="33"/>
      <c r="J122" s="33"/>
      <c r="K122" s="33"/>
      <c r="L122" s="33"/>
      <c r="M122" s="33"/>
      <c r="N122" s="34"/>
      <c r="O122" s="36">
        <v>1920</v>
      </c>
      <c r="P122" s="36">
        <v>1440</v>
      </c>
      <c r="Q122" s="50">
        <f t="shared" si="28"/>
        <v>75</v>
      </c>
      <c r="R122" s="34"/>
      <c r="S122" s="36"/>
      <c r="T122" s="36"/>
      <c r="U122" s="50"/>
    </row>
    <row r="123" spans="1:21" ht="15.75" customHeight="1" x14ac:dyDescent="0.35">
      <c r="A123" s="14" t="s">
        <v>99</v>
      </c>
      <c r="B123" s="33">
        <f t="shared" si="29"/>
        <v>0</v>
      </c>
      <c r="C123" s="33">
        <f t="shared" si="45"/>
        <v>2160</v>
      </c>
      <c r="D123" s="33">
        <f t="shared" si="46"/>
        <v>1620</v>
      </c>
      <c r="E123" s="33">
        <f t="shared" si="27"/>
        <v>75</v>
      </c>
      <c r="F123" s="33"/>
      <c r="G123" s="33"/>
      <c r="H123" s="33"/>
      <c r="I123" s="33"/>
      <c r="J123" s="33"/>
      <c r="K123" s="33"/>
      <c r="L123" s="33"/>
      <c r="M123" s="33"/>
      <c r="N123" s="34"/>
      <c r="O123" s="36">
        <v>2160</v>
      </c>
      <c r="P123" s="36">
        <v>1620</v>
      </c>
      <c r="Q123" s="50">
        <f t="shared" si="28"/>
        <v>75</v>
      </c>
      <c r="R123" s="34"/>
      <c r="S123" s="36"/>
      <c r="T123" s="36"/>
      <c r="U123" s="50"/>
    </row>
    <row r="124" spans="1:21" ht="15.75" customHeight="1" x14ac:dyDescent="0.35">
      <c r="A124" s="14" t="s">
        <v>100</v>
      </c>
      <c r="B124" s="33">
        <f t="shared" si="29"/>
        <v>0</v>
      </c>
      <c r="C124" s="33">
        <f t="shared" si="45"/>
        <v>2160</v>
      </c>
      <c r="D124" s="33">
        <f t="shared" si="46"/>
        <v>1620</v>
      </c>
      <c r="E124" s="33">
        <f t="shared" si="27"/>
        <v>75</v>
      </c>
      <c r="F124" s="33"/>
      <c r="G124" s="33"/>
      <c r="H124" s="33"/>
      <c r="I124" s="33"/>
      <c r="J124" s="33"/>
      <c r="K124" s="33"/>
      <c r="L124" s="33"/>
      <c r="M124" s="33"/>
      <c r="N124" s="34"/>
      <c r="O124" s="36">
        <v>2160</v>
      </c>
      <c r="P124" s="36">
        <v>1620</v>
      </c>
      <c r="Q124" s="50">
        <f t="shared" si="28"/>
        <v>75</v>
      </c>
      <c r="R124" s="34"/>
      <c r="S124" s="36"/>
      <c r="T124" s="36"/>
      <c r="U124" s="50"/>
    </row>
    <row r="125" spans="1:21" ht="15.75" customHeight="1" x14ac:dyDescent="0.35">
      <c r="A125" s="14" t="s">
        <v>101</v>
      </c>
      <c r="B125" s="33">
        <f t="shared" si="29"/>
        <v>0</v>
      </c>
      <c r="C125" s="33">
        <f t="shared" si="45"/>
        <v>2160</v>
      </c>
      <c r="D125" s="33">
        <f t="shared" si="46"/>
        <v>1620</v>
      </c>
      <c r="E125" s="33">
        <f t="shared" si="27"/>
        <v>75</v>
      </c>
      <c r="F125" s="33"/>
      <c r="G125" s="33"/>
      <c r="H125" s="33"/>
      <c r="I125" s="33"/>
      <c r="J125" s="33"/>
      <c r="K125" s="33"/>
      <c r="L125" s="33"/>
      <c r="M125" s="33"/>
      <c r="N125" s="34"/>
      <c r="O125" s="36">
        <v>2160</v>
      </c>
      <c r="P125" s="36">
        <v>1620</v>
      </c>
      <c r="Q125" s="50">
        <f t="shared" si="28"/>
        <v>75</v>
      </c>
      <c r="R125" s="34"/>
      <c r="S125" s="36"/>
      <c r="T125" s="36"/>
      <c r="U125" s="50"/>
    </row>
    <row r="126" spans="1:21" ht="15.75" customHeight="1" x14ac:dyDescent="0.35">
      <c r="A126" s="14" t="s">
        <v>102</v>
      </c>
      <c r="B126" s="33">
        <f t="shared" si="29"/>
        <v>0</v>
      </c>
      <c r="C126" s="33">
        <f t="shared" si="45"/>
        <v>2640</v>
      </c>
      <c r="D126" s="33">
        <f t="shared" si="46"/>
        <v>1980</v>
      </c>
      <c r="E126" s="33">
        <f t="shared" si="27"/>
        <v>75</v>
      </c>
      <c r="F126" s="33"/>
      <c r="G126" s="33"/>
      <c r="H126" s="33"/>
      <c r="I126" s="33"/>
      <c r="J126" s="33"/>
      <c r="K126" s="33"/>
      <c r="L126" s="33"/>
      <c r="M126" s="33"/>
      <c r="N126" s="34"/>
      <c r="O126" s="36">
        <v>2640</v>
      </c>
      <c r="P126" s="36">
        <v>1980</v>
      </c>
      <c r="Q126" s="50">
        <f t="shared" si="28"/>
        <v>75</v>
      </c>
      <c r="R126" s="34"/>
      <c r="S126" s="36"/>
      <c r="T126" s="36"/>
      <c r="U126" s="50"/>
    </row>
    <row r="127" spans="1:21" ht="15.75" customHeight="1" x14ac:dyDescent="0.35">
      <c r="A127" s="14" t="s">
        <v>103</v>
      </c>
      <c r="B127" s="33">
        <f t="shared" si="29"/>
        <v>0</v>
      </c>
      <c r="C127" s="33">
        <f t="shared" si="45"/>
        <v>2880</v>
      </c>
      <c r="D127" s="33">
        <f t="shared" si="46"/>
        <v>2160</v>
      </c>
      <c r="E127" s="33">
        <f t="shared" si="27"/>
        <v>75</v>
      </c>
      <c r="F127" s="33"/>
      <c r="G127" s="33"/>
      <c r="H127" s="33"/>
      <c r="I127" s="33"/>
      <c r="J127" s="33"/>
      <c r="K127" s="33"/>
      <c r="L127" s="33"/>
      <c r="M127" s="33"/>
      <c r="N127" s="34"/>
      <c r="O127" s="36">
        <v>2880</v>
      </c>
      <c r="P127" s="36">
        <v>2160</v>
      </c>
      <c r="Q127" s="50">
        <f t="shared" si="28"/>
        <v>75</v>
      </c>
      <c r="R127" s="34"/>
      <c r="S127" s="36"/>
      <c r="T127" s="36"/>
      <c r="U127" s="50"/>
    </row>
    <row r="128" spans="1:21" ht="15.75" customHeight="1" x14ac:dyDescent="0.35">
      <c r="A128" s="14" t="s">
        <v>104</v>
      </c>
      <c r="B128" s="33">
        <f t="shared" si="29"/>
        <v>0</v>
      </c>
      <c r="C128" s="33">
        <f t="shared" si="45"/>
        <v>2640</v>
      </c>
      <c r="D128" s="33">
        <f t="shared" si="46"/>
        <v>1980</v>
      </c>
      <c r="E128" s="33">
        <f t="shared" si="27"/>
        <v>75</v>
      </c>
      <c r="F128" s="33"/>
      <c r="G128" s="33"/>
      <c r="H128" s="33"/>
      <c r="I128" s="33"/>
      <c r="J128" s="33"/>
      <c r="K128" s="33"/>
      <c r="L128" s="33"/>
      <c r="M128" s="33"/>
      <c r="N128" s="34"/>
      <c r="O128" s="36">
        <v>2640</v>
      </c>
      <c r="P128" s="36">
        <v>1980</v>
      </c>
      <c r="Q128" s="50">
        <f t="shared" si="28"/>
        <v>75</v>
      </c>
      <c r="R128" s="34"/>
      <c r="S128" s="36"/>
      <c r="T128" s="36"/>
      <c r="U128" s="50"/>
    </row>
    <row r="129" spans="1:21" ht="15.75" customHeight="1" x14ac:dyDescent="0.35">
      <c r="A129" s="14" t="s">
        <v>105</v>
      </c>
      <c r="B129" s="33">
        <f t="shared" si="29"/>
        <v>0</v>
      </c>
      <c r="C129" s="33">
        <f t="shared" si="45"/>
        <v>2280</v>
      </c>
      <c r="D129" s="33">
        <f t="shared" si="46"/>
        <v>1740</v>
      </c>
      <c r="E129" s="33">
        <f t="shared" si="27"/>
        <v>76.31578947368422</v>
      </c>
      <c r="F129" s="33"/>
      <c r="G129" s="33"/>
      <c r="H129" s="33"/>
      <c r="I129" s="33"/>
      <c r="J129" s="33"/>
      <c r="K129" s="33"/>
      <c r="L129" s="33"/>
      <c r="M129" s="33"/>
      <c r="N129" s="34"/>
      <c r="O129" s="36">
        <v>2280</v>
      </c>
      <c r="P129" s="36">
        <v>1740</v>
      </c>
      <c r="Q129" s="50">
        <f t="shared" si="28"/>
        <v>76.31578947368422</v>
      </c>
      <c r="R129" s="34"/>
      <c r="S129" s="36"/>
      <c r="T129" s="36"/>
      <c r="U129" s="50"/>
    </row>
    <row r="130" spans="1:21" s="57" customFormat="1" ht="30" x14ac:dyDescent="0.25">
      <c r="A130" s="41" t="s">
        <v>106</v>
      </c>
      <c r="B130" s="38">
        <f>SUM(B131:B146)</f>
        <v>0</v>
      </c>
      <c r="C130" s="38">
        <f>SUM(C131:C146)</f>
        <v>37020</v>
      </c>
      <c r="D130" s="38">
        <f>SUM(D131:D146)</f>
        <v>27840</v>
      </c>
      <c r="E130" s="38">
        <f t="shared" si="27"/>
        <v>75.202593192868719</v>
      </c>
      <c r="F130" s="38">
        <f t="shared" ref="F130:I130" si="47">SUM(F131:F146)</f>
        <v>0</v>
      </c>
      <c r="G130" s="38">
        <f t="shared" si="47"/>
        <v>0</v>
      </c>
      <c r="H130" s="38">
        <f t="shared" si="47"/>
        <v>0</v>
      </c>
      <c r="I130" s="38">
        <f t="shared" si="47"/>
        <v>0</v>
      </c>
      <c r="J130" s="38">
        <f t="shared" ref="J130:L130" si="48">SUM(J131:J146)</f>
        <v>0</v>
      </c>
      <c r="K130" s="38">
        <f t="shared" si="48"/>
        <v>0</v>
      </c>
      <c r="L130" s="38">
        <f t="shared" si="48"/>
        <v>0</v>
      </c>
      <c r="M130" s="38">
        <v>0</v>
      </c>
      <c r="N130" s="38">
        <f>SUM(N131:N146)</f>
        <v>0</v>
      </c>
      <c r="O130" s="49">
        <f>SUM(O131:O146)</f>
        <v>37020</v>
      </c>
      <c r="P130" s="49">
        <f>SUM(P131:P146)</f>
        <v>27840</v>
      </c>
      <c r="Q130" s="49">
        <f t="shared" si="28"/>
        <v>75.202593192868719</v>
      </c>
      <c r="R130" s="38">
        <f>SUM(R131:R146)</f>
        <v>0</v>
      </c>
      <c r="S130" s="49">
        <f>SUM(S131:S146)</f>
        <v>0</v>
      </c>
      <c r="T130" s="49">
        <f>SUM(T131:T146)</f>
        <v>0</v>
      </c>
      <c r="U130" s="49">
        <f>SUM(U131:U146)</f>
        <v>0</v>
      </c>
    </row>
    <row r="131" spans="1:21" ht="15.75" customHeight="1" x14ac:dyDescent="0.35">
      <c r="A131" s="14" t="s">
        <v>107</v>
      </c>
      <c r="B131" s="33">
        <f t="shared" si="29"/>
        <v>0</v>
      </c>
      <c r="C131" s="33">
        <f>SUM(G131+K131+O131+S131)</f>
        <v>2400</v>
      </c>
      <c r="D131" s="33">
        <f>SUM(H131+L131+P131+T131)</f>
        <v>1800</v>
      </c>
      <c r="E131" s="33">
        <f t="shared" si="27"/>
        <v>75</v>
      </c>
      <c r="F131" s="33"/>
      <c r="G131" s="33"/>
      <c r="H131" s="33"/>
      <c r="I131" s="33"/>
      <c r="J131" s="33"/>
      <c r="K131" s="33"/>
      <c r="L131" s="33"/>
      <c r="M131" s="33"/>
      <c r="N131" s="34"/>
      <c r="O131" s="36">
        <v>2400</v>
      </c>
      <c r="P131" s="36">
        <v>1800</v>
      </c>
      <c r="Q131" s="50">
        <f t="shared" si="28"/>
        <v>75</v>
      </c>
      <c r="R131" s="34"/>
      <c r="S131" s="36"/>
      <c r="T131" s="36"/>
      <c r="U131" s="50"/>
    </row>
    <row r="132" spans="1:21" ht="15.75" customHeight="1" x14ac:dyDescent="0.35">
      <c r="A132" s="14" t="s">
        <v>108</v>
      </c>
      <c r="B132" s="33">
        <f t="shared" si="29"/>
        <v>0</v>
      </c>
      <c r="C132" s="33">
        <f t="shared" ref="C132:C146" si="49">SUM(G132+K132+O132+S132)</f>
        <v>2400</v>
      </c>
      <c r="D132" s="33">
        <f t="shared" ref="D132:D146" si="50">SUM(H132+L132+P132+T132)</f>
        <v>1800</v>
      </c>
      <c r="E132" s="33">
        <f t="shared" si="27"/>
        <v>75</v>
      </c>
      <c r="F132" s="33"/>
      <c r="G132" s="33"/>
      <c r="H132" s="33"/>
      <c r="I132" s="33"/>
      <c r="J132" s="33"/>
      <c r="K132" s="33"/>
      <c r="L132" s="33"/>
      <c r="M132" s="33"/>
      <c r="N132" s="34"/>
      <c r="O132" s="36">
        <v>2400</v>
      </c>
      <c r="P132" s="36">
        <v>1800</v>
      </c>
      <c r="Q132" s="50">
        <f t="shared" si="28"/>
        <v>75</v>
      </c>
      <c r="R132" s="34"/>
      <c r="S132" s="36"/>
      <c r="T132" s="36"/>
      <c r="U132" s="50"/>
    </row>
    <row r="133" spans="1:21" ht="15.75" customHeight="1" x14ac:dyDescent="0.35">
      <c r="A133" s="14" t="s">
        <v>109</v>
      </c>
      <c r="B133" s="33">
        <f t="shared" ref="B133:B146" si="51">SUM(F133+J133+N133)</f>
        <v>0</v>
      </c>
      <c r="C133" s="33">
        <f t="shared" si="49"/>
        <v>1920</v>
      </c>
      <c r="D133" s="33">
        <f t="shared" si="50"/>
        <v>1440</v>
      </c>
      <c r="E133" s="33">
        <f t="shared" si="27"/>
        <v>75</v>
      </c>
      <c r="F133" s="33"/>
      <c r="G133" s="33"/>
      <c r="H133" s="33"/>
      <c r="I133" s="33"/>
      <c r="J133" s="33"/>
      <c r="K133" s="33"/>
      <c r="L133" s="33"/>
      <c r="M133" s="33"/>
      <c r="N133" s="34"/>
      <c r="O133" s="36">
        <v>1920</v>
      </c>
      <c r="P133" s="36">
        <v>1440</v>
      </c>
      <c r="Q133" s="50">
        <f t="shared" si="28"/>
        <v>75</v>
      </c>
      <c r="R133" s="34"/>
      <c r="S133" s="36"/>
      <c r="T133" s="36"/>
      <c r="U133" s="50"/>
    </row>
    <row r="134" spans="1:21" ht="15.75" customHeight="1" x14ac:dyDescent="0.35">
      <c r="A134" s="14" t="s">
        <v>110</v>
      </c>
      <c r="B134" s="33">
        <f t="shared" si="51"/>
        <v>0</v>
      </c>
      <c r="C134" s="33">
        <f t="shared" si="49"/>
        <v>2880</v>
      </c>
      <c r="D134" s="33">
        <f t="shared" si="50"/>
        <v>2160</v>
      </c>
      <c r="E134" s="33">
        <f t="shared" si="27"/>
        <v>75</v>
      </c>
      <c r="F134" s="33"/>
      <c r="G134" s="33"/>
      <c r="H134" s="33"/>
      <c r="I134" s="33"/>
      <c r="J134" s="33"/>
      <c r="K134" s="33"/>
      <c r="L134" s="33"/>
      <c r="M134" s="33"/>
      <c r="N134" s="34"/>
      <c r="O134" s="36">
        <v>2880</v>
      </c>
      <c r="P134" s="36">
        <v>2160</v>
      </c>
      <c r="Q134" s="50">
        <f t="shared" si="28"/>
        <v>75</v>
      </c>
      <c r="R134" s="34"/>
      <c r="S134" s="36"/>
      <c r="T134" s="36"/>
      <c r="U134" s="50"/>
    </row>
    <row r="135" spans="1:21" ht="15.75" customHeight="1" x14ac:dyDescent="0.35">
      <c r="A135" s="14" t="s">
        <v>111</v>
      </c>
      <c r="B135" s="33">
        <f t="shared" si="51"/>
        <v>0</v>
      </c>
      <c r="C135" s="33">
        <f t="shared" si="49"/>
        <v>2160</v>
      </c>
      <c r="D135" s="33">
        <f t="shared" si="50"/>
        <v>1620</v>
      </c>
      <c r="E135" s="33">
        <f t="shared" si="27"/>
        <v>75</v>
      </c>
      <c r="F135" s="33"/>
      <c r="G135" s="33"/>
      <c r="H135" s="33"/>
      <c r="I135" s="33"/>
      <c r="J135" s="33"/>
      <c r="K135" s="33"/>
      <c r="L135" s="33"/>
      <c r="M135" s="33"/>
      <c r="N135" s="34"/>
      <c r="O135" s="36">
        <v>2160</v>
      </c>
      <c r="P135" s="36">
        <v>1620</v>
      </c>
      <c r="Q135" s="50">
        <f t="shared" si="28"/>
        <v>75</v>
      </c>
      <c r="R135" s="34"/>
      <c r="S135" s="36"/>
      <c r="T135" s="36"/>
      <c r="U135" s="50"/>
    </row>
    <row r="136" spans="1:21" ht="15.75" customHeight="1" x14ac:dyDescent="0.35">
      <c r="A136" s="14" t="s">
        <v>112</v>
      </c>
      <c r="B136" s="33">
        <f t="shared" si="51"/>
        <v>0</v>
      </c>
      <c r="C136" s="33">
        <f t="shared" si="49"/>
        <v>2400</v>
      </c>
      <c r="D136" s="33">
        <f t="shared" si="50"/>
        <v>1800</v>
      </c>
      <c r="E136" s="33">
        <f t="shared" si="27"/>
        <v>75</v>
      </c>
      <c r="F136" s="33"/>
      <c r="G136" s="33"/>
      <c r="H136" s="33"/>
      <c r="I136" s="33"/>
      <c r="J136" s="33"/>
      <c r="K136" s="33"/>
      <c r="L136" s="33"/>
      <c r="M136" s="33"/>
      <c r="N136" s="34"/>
      <c r="O136" s="36">
        <v>2400</v>
      </c>
      <c r="P136" s="36">
        <v>1800</v>
      </c>
      <c r="Q136" s="50">
        <f t="shared" si="28"/>
        <v>75</v>
      </c>
      <c r="R136" s="34"/>
      <c r="S136" s="36"/>
      <c r="T136" s="36"/>
      <c r="U136" s="50"/>
    </row>
    <row r="137" spans="1:21" ht="15.75" customHeight="1" x14ac:dyDescent="0.35">
      <c r="A137" s="14" t="s">
        <v>113</v>
      </c>
      <c r="B137" s="33">
        <f t="shared" si="51"/>
        <v>0</v>
      </c>
      <c r="C137" s="33">
        <f t="shared" si="49"/>
        <v>2100</v>
      </c>
      <c r="D137" s="33">
        <f t="shared" si="50"/>
        <v>1620</v>
      </c>
      <c r="E137" s="33">
        <f t="shared" si="27"/>
        <v>77.142857142857153</v>
      </c>
      <c r="F137" s="33"/>
      <c r="G137" s="33"/>
      <c r="H137" s="33"/>
      <c r="I137" s="33"/>
      <c r="J137" s="33"/>
      <c r="K137" s="33"/>
      <c r="L137" s="33"/>
      <c r="M137" s="33"/>
      <c r="N137" s="34"/>
      <c r="O137" s="36">
        <v>2100</v>
      </c>
      <c r="P137" s="36">
        <v>1620</v>
      </c>
      <c r="Q137" s="50">
        <f t="shared" si="28"/>
        <v>77.142857142857153</v>
      </c>
      <c r="R137" s="34"/>
      <c r="S137" s="36"/>
      <c r="T137" s="36"/>
      <c r="U137" s="50"/>
    </row>
    <row r="138" spans="1:21" ht="15.75" customHeight="1" x14ac:dyDescent="0.35">
      <c r="A138" s="14" t="s">
        <v>114</v>
      </c>
      <c r="B138" s="33">
        <f t="shared" si="51"/>
        <v>0</v>
      </c>
      <c r="C138" s="33">
        <f t="shared" si="49"/>
        <v>2040</v>
      </c>
      <c r="D138" s="33">
        <f t="shared" si="50"/>
        <v>1560</v>
      </c>
      <c r="E138" s="33">
        <f t="shared" si="27"/>
        <v>76.470588235294116</v>
      </c>
      <c r="F138" s="33"/>
      <c r="G138" s="33"/>
      <c r="H138" s="33"/>
      <c r="I138" s="33"/>
      <c r="J138" s="33"/>
      <c r="K138" s="33"/>
      <c r="L138" s="33"/>
      <c r="M138" s="33"/>
      <c r="N138" s="34"/>
      <c r="O138" s="36">
        <v>2040</v>
      </c>
      <c r="P138" s="36">
        <v>1560</v>
      </c>
      <c r="Q138" s="50">
        <f t="shared" si="28"/>
        <v>76.470588235294116</v>
      </c>
      <c r="R138" s="34"/>
      <c r="S138" s="36"/>
      <c r="T138" s="36"/>
      <c r="U138" s="50"/>
    </row>
    <row r="139" spans="1:21" ht="15.75" customHeight="1" x14ac:dyDescent="0.35">
      <c r="A139" s="14" t="s">
        <v>115</v>
      </c>
      <c r="B139" s="33">
        <f t="shared" si="51"/>
        <v>0</v>
      </c>
      <c r="C139" s="33">
        <f t="shared" si="49"/>
        <v>2400</v>
      </c>
      <c r="D139" s="33">
        <f t="shared" si="50"/>
        <v>1800</v>
      </c>
      <c r="E139" s="33">
        <f t="shared" si="27"/>
        <v>75</v>
      </c>
      <c r="F139" s="33"/>
      <c r="G139" s="33"/>
      <c r="H139" s="33"/>
      <c r="I139" s="33"/>
      <c r="J139" s="33"/>
      <c r="K139" s="33"/>
      <c r="L139" s="33"/>
      <c r="M139" s="33"/>
      <c r="N139" s="34"/>
      <c r="O139" s="36">
        <v>2400</v>
      </c>
      <c r="P139" s="36">
        <v>1800</v>
      </c>
      <c r="Q139" s="50">
        <f t="shared" si="28"/>
        <v>75</v>
      </c>
      <c r="R139" s="34"/>
      <c r="S139" s="36"/>
      <c r="T139" s="36"/>
      <c r="U139" s="50"/>
    </row>
    <row r="140" spans="1:21" ht="15.75" customHeight="1" x14ac:dyDescent="0.35">
      <c r="A140" s="14" t="s">
        <v>116</v>
      </c>
      <c r="B140" s="33">
        <f t="shared" si="51"/>
        <v>0</v>
      </c>
      <c r="C140" s="33">
        <f t="shared" si="49"/>
        <v>2160</v>
      </c>
      <c r="D140" s="33">
        <f t="shared" si="50"/>
        <v>1620</v>
      </c>
      <c r="E140" s="33">
        <f t="shared" si="27"/>
        <v>75</v>
      </c>
      <c r="F140" s="33"/>
      <c r="G140" s="33"/>
      <c r="H140" s="33"/>
      <c r="I140" s="33"/>
      <c r="J140" s="33"/>
      <c r="K140" s="33"/>
      <c r="L140" s="33"/>
      <c r="M140" s="33"/>
      <c r="N140" s="34"/>
      <c r="O140" s="36">
        <v>2160</v>
      </c>
      <c r="P140" s="36">
        <v>1620</v>
      </c>
      <c r="Q140" s="50">
        <f t="shared" si="28"/>
        <v>75</v>
      </c>
      <c r="R140" s="34"/>
      <c r="S140" s="36"/>
      <c r="T140" s="36"/>
      <c r="U140" s="50"/>
    </row>
    <row r="141" spans="1:21" ht="15.75" customHeight="1" x14ac:dyDescent="0.35">
      <c r="A141" s="14" t="s">
        <v>117</v>
      </c>
      <c r="B141" s="33">
        <f t="shared" si="51"/>
        <v>0</v>
      </c>
      <c r="C141" s="33">
        <f t="shared" si="49"/>
        <v>2400</v>
      </c>
      <c r="D141" s="33">
        <f t="shared" si="50"/>
        <v>1800</v>
      </c>
      <c r="E141" s="33">
        <f t="shared" ref="E141:E156" si="52">SUM(D141/C141*100)</f>
        <v>75</v>
      </c>
      <c r="F141" s="33"/>
      <c r="G141" s="33"/>
      <c r="H141" s="33"/>
      <c r="I141" s="33"/>
      <c r="J141" s="33"/>
      <c r="K141" s="33"/>
      <c r="L141" s="33"/>
      <c r="M141" s="33"/>
      <c r="N141" s="34"/>
      <c r="O141" s="36">
        <v>2400</v>
      </c>
      <c r="P141" s="36">
        <v>1800</v>
      </c>
      <c r="Q141" s="50">
        <f t="shared" ref="Q141:Q146" si="53">SUM(P141/O141*100)</f>
        <v>75</v>
      </c>
      <c r="R141" s="34"/>
      <c r="S141" s="36"/>
      <c r="T141" s="36"/>
      <c r="U141" s="50"/>
    </row>
    <row r="142" spans="1:21" ht="15.75" customHeight="1" x14ac:dyDescent="0.35">
      <c r="A142" s="14" t="s">
        <v>118</v>
      </c>
      <c r="B142" s="33">
        <f t="shared" si="51"/>
        <v>0</v>
      </c>
      <c r="C142" s="33">
        <f t="shared" si="49"/>
        <v>2400</v>
      </c>
      <c r="D142" s="33">
        <f t="shared" si="50"/>
        <v>1800</v>
      </c>
      <c r="E142" s="33">
        <f t="shared" si="52"/>
        <v>75</v>
      </c>
      <c r="F142" s="33"/>
      <c r="G142" s="33"/>
      <c r="H142" s="33"/>
      <c r="I142" s="33"/>
      <c r="J142" s="33"/>
      <c r="K142" s="33"/>
      <c r="L142" s="33"/>
      <c r="M142" s="33"/>
      <c r="N142" s="34"/>
      <c r="O142" s="36">
        <v>2400</v>
      </c>
      <c r="P142" s="36">
        <v>1800</v>
      </c>
      <c r="Q142" s="50">
        <f t="shared" si="53"/>
        <v>75</v>
      </c>
      <c r="R142" s="34"/>
      <c r="S142" s="36"/>
      <c r="T142" s="36"/>
      <c r="U142" s="50"/>
    </row>
    <row r="143" spans="1:21" ht="15.75" customHeight="1" x14ac:dyDescent="0.35">
      <c r="A143" s="14" t="s">
        <v>119</v>
      </c>
      <c r="B143" s="33">
        <f t="shared" si="51"/>
        <v>0</v>
      </c>
      <c r="C143" s="33">
        <f t="shared" si="49"/>
        <v>2400</v>
      </c>
      <c r="D143" s="33">
        <f t="shared" si="50"/>
        <v>1800</v>
      </c>
      <c r="E143" s="33">
        <f t="shared" si="52"/>
        <v>75</v>
      </c>
      <c r="F143" s="33"/>
      <c r="G143" s="33"/>
      <c r="H143" s="33"/>
      <c r="I143" s="33"/>
      <c r="J143" s="33"/>
      <c r="K143" s="33"/>
      <c r="L143" s="33"/>
      <c r="M143" s="33"/>
      <c r="N143" s="34"/>
      <c r="O143" s="36">
        <v>2400</v>
      </c>
      <c r="P143" s="36">
        <v>1800</v>
      </c>
      <c r="Q143" s="50">
        <f t="shared" si="53"/>
        <v>75</v>
      </c>
      <c r="R143" s="34"/>
      <c r="S143" s="36"/>
      <c r="T143" s="36"/>
      <c r="U143" s="50"/>
    </row>
    <row r="144" spans="1:21" ht="15.75" customHeight="1" x14ac:dyDescent="0.35">
      <c r="A144" s="14" t="s">
        <v>120</v>
      </c>
      <c r="B144" s="33">
        <f t="shared" si="51"/>
        <v>0</v>
      </c>
      <c r="C144" s="33">
        <f t="shared" si="49"/>
        <v>2400</v>
      </c>
      <c r="D144" s="33">
        <f t="shared" si="50"/>
        <v>1800</v>
      </c>
      <c r="E144" s="33">
        <f t="shared" si="52"/>
        <v>75</v>
      </c>
      <c r="F144" s="33"/>
      <c r="G144" s="33"/>
      <c r="H144" s="33"/>
      <c r="I144" s="33"/>
      <c r="J144" s="33"/>
      <c r="K144" s="33"/>
      <c r="L144" s="33"/>
      <c r="M144" s="33"/>
      <c r="N144" s="34"/>
      <c r="O144" s="36">
        <v>2400</v>
      </c>
      <c r="P144" s="36">
        <v>1800</v>
      </c>
      <c r="Q144" s="50">
        <f t="shared" si="53"/>
        <v>75</v>
      </c>
      <c r="R144" s="34"/>
      <c r="S144" s="36"/>
      <c r="T144" s="36"/>
      <c r="U144" s="50"/>
    </row>
    <row r="145" spans="1:609" ht="15.75" customHeight="1" x14ac:dyDescent="0.35">
      <c r="A145" s="14" t="s">
        <v>121</v>
      </c>
      <c r="B145" s="33">
        <f t="shared" si="51"/>
        <v>0</v>
      </c>
      <c r="C145" s="33">
        <f t="shared" si="49"/>
        <v>2400</v>
      </c>
      <c r="D145" s="33">
        <f t="shared" si="50"/>
        <v>1800</v>
      </c>
      <c r="E145" s="33">
        <f t="shared" si="52"/>
        <v>75</v>
      </c>
      <c r="F145" s="33"/>
      <c r="G145" s="33"/>
      <c r="H145" s="33"/>
      <c r="I145" s="33"/>
      <c r="J145" s="33"/>
      <c r="K145" s="33"/>
      <c r="L145" s="33"/>
      <c r="M145" s="33"/>
      <c r="N145" s="34"/>
      <c r="O145" s="36">
        <v>2400</v>
      </c>
      <c r="P145" s="36">
        <v>1800</v>
      </c>
      <c r="Q145" s="50">
        <f t="shared" si="53"/>
        <v>75</v>
      </c>
      <c r="R145" s="34"/>
      <c r="S145" s="36"/>
      <c r="T145" s="36"/>
      <c r="U145" s="50"/>
    </row>
    <row r="146" spans="1:609" ht="15.75" customHeight="1" x14ac:dyDescent="0.35">
      <c r="A146" s="14" t="s">
        <v>122</v>
      </c>
      <c r="B146" s="33">
        <f t="shared" si="51"/>
        <v>0</v>
      </c>
      <c r="C146" s="33">
        <f t="shared" si="49"/>
        <v>2160</v>
      </c>
      <c r="D146" s="33">
        <f t="shared" si="50"/>
        <v>1620</v>
      </c>
      <c r="E146" s="33">
        <f t="shared" si="52"/>
        <v>75</v>
      </c>
      <c r="F146" s="33"/>
      <c r="G146" s="33"/>
      <c r="H146" s="33"/>
      <c r="I146" s="33"/>
      <c r="J146" s="33"/>
      <c r="K146" s="33"/>
      <c r="L146" s="33"/>
      <c r="M146" s="33"/>
      <c r="N146" s="34"/>
      <c r="O146" s="36">
        <v>2160</v>
      </c>
      <c r="P146" s="36">
        <v>1620</v>
      </c>
      <c r="Q146" s="50">
        <f t="shared" si="53"/>
        <v>75</v>
      </c>
      <c r="R146" s="34"/>
      <c r="S146" s="36"/>
      <c r="T146" s="36"/>
      <c r="U146" s="50"/>
    </row>
    <row r="147" spans="1:609" s="6" customFormat="1" ht="51.75" customHeight="1" x14ac:dyDescent="0.25">
      <c r="A147" s="41" t="s">
        <v>134</v>
      </c>
      <c r="B147" s="38">
        <f>SUM(B148:B151)</f>
        <v>37051.300000000003</v>
      </c>
      <c r="C147" s="38">
        <f>SUM(C148:C151)</f>
        <v>50394.2</v>
      </c>
      <c r="D147" s="38">
        <f>SUM(D148:D151)</f>
        <v>36324.800000000003</v>
      </c>
      <c r="E147" s="38">
        <f t="shared" si="52"/>
        <v>72.081310944513461</v>
      </c>
      <c r="F147" s="38">
        <f t="shared" ref="F147:I147" si="54">SUM(F148:F151)</f>
        <v>0</v>
      </c>
      <c r="G147" s="38">
        <f t="shared" si="54"/>
        <v>0</v>
      </c>
      <c r="H147" s="38">
        <f t="shared" si="54"/>
        <v>0</v>
      </c>
      <c r="I147" s="38">
        <f t="shared" si="54"/>
        <v>0</v>
      </c>
      <c r="J147" s="38">
        <f>SUM(J148:J151)</f>
        <v>37051.300000000003</v>
      </c>
      <c r="K147" s="38">
        <f>SUM(K148:K151)</f>
        <v>37194.199999999997</v>
      </c>
      <c r="L147" s="38">
        <f>SUM(L148:L151)</f>
        <v>26424.799999999999</v>
      </c>
      <c r="M147" s="38">
        <f t="shared" ref="M147:M156" si="55">SUM(L147/K147*100)</f>
        <v>71.045485586462405</v>
      </c>
      <c r="N147" s="38">
        <f>SUM(N148:N151)</f>
        <v>0</v>
      </c>
      <c r="O147" s="49">
        <f>SUM(O148:O151)</f>
        <v>13200</v>
      </c>
      <c r="P147" s="49">
        <f>SUM(P148:P151)</f>
        <v>9900</v>
      </c>
      <c r="Q147" s="49">
        <f t="shared" ref="Q147" si="56">SUM(P147/O147*100)</f>
        <v>75</v>
      </c>
      <c r="R147" s="38">
        <f>SUM(R148:R151)</f>
        <v>0</v>
      </c>
      <c r="S147" s="49">
        <f>SUM(S148:S151)</f>
        <v>0</v>
      </c>
      <c r="T147" s="49">
        <f>SUM(T148:T151)</f>
        <v>0</v>
      </c>
      <c r="U147" s="38">
        <v>0</v>
      </c>
    </row>
    <row r="148" spans="1:609" ht="16.5" customHeight="1" x14ac:dyDescent="0.35">
      <c r="A148" s="14" t="s">
        <v>1</v>
      </c>
      <c r="B148" s="33">
        <f t="shared" ref="B148:C157" si="57">SUM(F148+J148+N148)</f>
        <v>10687.9</v>
      </c>
      <c r="C148" s="33">
        <f>SUM(G148+K148+O148+S148)</f>
        <v>14089.2</v>
      </c>
      <c r="D148" s="33">
        <f>SUM(H148+L148+P148+T148)</f>
        <v>10331.6</v>
      </c>
      <c r="E148" s="33">
        <f t="shared" si="52"/>
        <v>73.329926468500702</v>
      </c>
      <c r="F148" s="32"/>
      <c r="G148" s="32"/>
      <c r="H148" s="32"/>
      <c r="I148" s="33"/>
      <c r="J148" s="32">
        <v>10687.9</v>
      </c>
      <c r="K148" s="32">
        <v>10729.2</v>
      </c>
      <c r="L148" s="32">
        <v>7811.6</v>
      </c>
      <c r="M148" s="33">
        <f t="shared" si="55"/>
        <v>72.806919434813395</v>
      </c>
      <c r="N148" s="34"/>
      <c r="O148" s="36">
        <v>3360</v>
      </c>
      <c r="P148" s="36">
        <v>2520</v>
      </c>
      <c r="Q148" s="50">
        <f t="shared" ref="Q148:Q151" si="58">SUM(P148/O148*100)</f>
        <v>75</v>
      </c>
      <c r="R148" s="34"/>
      <c r="S148" s="36"/>
      <c r="T148" s="35"/>
      <c r="U148" s="33"/>
    </row>
    <row r="149" spans="1:609" ht="15.75" customHeight="1" x14ac:dyDescent="0.35">
      <c r="A149" s="14" t="s">
        <v>149</v>
      </c>
      <c r="B149" s="33">
        <f t="shared" si="57"/>
        <v>9975.4</v>
      </c>
      <c r="C149" s="33">
        <f t="shared" ref="C149:C151" si="59">SUM(G149+K149+O149+S149)</f>
        <v>13373.8</v>
      </c>
      <c r="D149" s="33">
        <f t="shared" ref="D149:D151" si="60">SUM(H149+L149+P149+T149)</f>
        <v>9571</v>
      </c>
      <c r="E149" s="33">
        <f t="shared" si="52"/>
        <v>71.565299316574198</v>
      </c>
      <c r="F149" s="32"/>
      <c r="G149" s="32"/>
      <c r="H149" s="32"/>
      <c r="I149" s="33"/>
      <c r="J149" s="32">
        <v>9975.4</v>
      </c>
      <c r="K149" s="32">
        <v>10013.799999999999</v>
      </c>
      <c r="L149" s="32">
        <v>7051</v>
      </c>
      <c r="M149" s="33">
        <f t="shared" si="55"/>
        <v>70.412830294194023</v>
      </c>
      <c r="N149" s="34"/>
      <c r="O149" s="36">
        <v>3360</v>
      </c>
      <c r="P149" s="36">
        <v>2520</v>
      </c>
      <c r="Q149" s="50">
        <f t="shared" si="58"/>
        <v>75</v>
      </c>
      <c r="R149" s="34"/>
      <c r="S149" s="36"/>
      <c r="T149" s="35"/>
      <c r="U149" s="33"/>
    </row>
    <row r="150" spans="1:609" ht="15.75" customHeight="1" x14ac:dyDescent="0.35">
      <c r="A150" s="14" t="s">
        <v>150</v>
      </c>
      <c r="B150" s="33">
        <f t="shared" si="57"/>
        <v>7837.7</v>
      </c>
      <c r="C150" s="33">
        <f t="shared" si="59"/>
        <v>11227.9</v>
      </c>
      <c r="D150" s="33">
        <f t="shared" si="60"/>
        <v>7478.5</v>
      </c>
      <c r="E150" s="33">
        <f t="shared" si="52"/>
        <v>66.606400128251948</v>
      </c>
      <c r="F150" s="23"/>
      <c r="G150" s="32"/>
      <c r="H150" s="32"/>
      <c r="I150" s="33"/>
      <c r="J150" s="32">
        <v>7837.7</v>
      </c>
      <c r="K150" s="32">
        <v>7867.9</v>
      </c>
      <c r="L150" s="42">
        <v>4958.5</v>
      </c>
      <c r="M150" s="33">
        <f t="shared" si="55"/>
        <v>63.021899109037996</v>
      </c>
      <c r="N150" s="34"/>
      <c r="O150" s="36">
        <v>3360</v>
      </c>
      <c r="P150" s="36">
        <v>2520</v>
      </c>
      <c r="Q150" s="50">
        <f t="shared" si="58"/>
        <v>75</v>
      </c>
      <c r="R150" s="34"/>
      <c r="S150" s="36"/>
      <c r="T150" s="35"/>
      <c r="U150" s="33"/>
    </row>
    <row r="151" spans="1:609" ht="15.75" customHeight="1" x14ac:dyDescent="0.35">
      <c r="A151" s="14" t="s">
        <v>135</v>
      </c>
      <c r="B151" s="33">
        <f t="shared" si="57"/>
        <v>8550.2999999999993</v>
      </c>
      <c r="C151" s="33">
        <f t="shared" si="59"/>
        <v>11703.3</v>
      </c>
      <c r="D151" s="33">
        <f t="shared" si="60"/>
        <v>8943.7000000000007</v>
      </c>
      <c r="E151" s="33">
        <f t="shared" si="52"/>
        <v>76.420325890988025</v>
      </c>
      <c r="F151" s="32"/>
      <c r="G151" s="32"/>
      <c r="H151" s="32"/>
      <c r="I151" s="33"/>
      <c r="J151" s="32">
        <v>8550.2999999999993</v>
      </c>
      <c r="K151" s="32">
        <v>8583.2999999999993</v>
      </c>
      <c r="L151" s="32">
        <v>6603.7</v>
      </c>
      <c r="M151" s="33">
        <f t="shared" si="55"/>
        <v>76.936609462561023</v>
      </c>
      <c r="N151" s="34"/>
      <c r="O151" s="36">
        <v>3120</v>
      </c>
      <c r="P151" s="36">
        <v>2340</v>
      </c>
      <c r="Q151" s="50">
        <f t="shared" si="58"/>
        <v>75</v>
      </c>
      <c r="R151" s="34"/>
      <c r="S151" s="36"/>
      <c r="T151" s="35"/>
      <c r="U151" s="33"/>
    </row>
    <row r="152" spans="1:609" s="6" customFormat="1" ht="30" x14ac:dyDescent="0.25">
      <c r="A152" s="41" t="s">
        <v>136</v>
      </c>
      <c r="B152" s="38">
        <f>SUM(B153:B156)</f>
        <v>24225.899999999998</v>
      </c>
      <c r="C152" s="38">
        <f>SUM(C153:C156)</f>
        <v>35119.200000000004</v>
      </c>
      <c r="D152" s="38">
        <f>SUM(D153:D156)</f>
        <v>23965.3</v>
      </c>
      <c r="E152" s="38">
        <f t="shared" si="52"/>
        <v>68.239880179502947</v>
      </c>
      <c r="F152" s="38">
        <f t="shared" ref="F152:I152" si="61">SUM(F153:F156)</f>
        <v>0</v>
      </c>
      <c r="G152" s="38">
        <f t="shared" si="61"/>
        <v>0</v>
      </c>
      <c r="H152" s="38">
        <f t="shared" si="61"/>
        <v>0</v>
      </c>
      <c r="I152" s="38">
        <f t="shared" si="61"/>
        <v>0</v>
      </c>
      <c r="J152" s="38">
        <f>SUM(J153:J156)</f>
        <v>24225.899999999998</v>
      </c>
      <c r="K152" s="38">
        <f>SUM(K153:K156)</f>
        <v>24319.200000000001</v>
      </c>
      <c r="L152" s="38">
        <f>SUM(L153:L156)</f>
        <v>15865.3</v>
      </c>
      <c r="M152" s="38">
        <f t="shared" si="55"/>
        <v>65.237754531399048</v>
      </c>
      <c r="N152" s="38">
        <f>SUM(N153:N156)</f>
        <v>0</v>
      </c>
      <c r="O152" s="49">
        <f>SUM(O153:O156)</f>
        <v>10800</v>
      </c>
      <c r="P152" s="49">
        <f>SUM(P153:P156)</f>
        <v>8100</v>
      </c>
      <c r="Q152" s="49">
        <f t="shared" ref="Q152" si="62">SUM(P152/O152*100)</f>
        <v>75</v>
      </c>
      <c r="R152" s="38">
        <f>SUM(R153:R156)</f>
        <v>0</v>
      </c>
      <c r="S152" s="49">
        <f>SUM(S153:S156)</f>
        <v>0</v>
      </c>
      <c r="T152" s="49">
        <f>SUM(T153:T156)</f>
        <v>0</v>
      </c>
      <c r="U152" s="38">
        <v>0</v>
      </c>
    </row>
    <row r="153" spans="1:609" ht="15.75" customHeight="1" x14ac:dyDescent="0.35">
      <c r="A153" s="14" t="s">
        <v>137</v>
      </c>
      <c r="B153" s="33">
        <f t="shared" si="57"/>
        <v>11400.4</v>
      </c>
      <c r="C153" s="33">
        <f>SUM(G153+K153+O153+S153)</f>
        <v>14804.5</v>
      </c>
      <c r="D153" s="33">
        <f>SUM(H153+L153+P153+T153)</f>
        <v>11078.8</v>
      </c>
      <c r="E153" s="33">
        <f t="shared" si="52"/>
        <v>74.834003174710389</v>
      </c>
      <c r="F153" s="23"/>
      <c r="G153" s="32"/>
      <c r="H153" s="32"/>
      <c r="I153" s="33"/>
      <c r="J153" s="43">
        <v>11400.4</v>
      </c>
      <c r="K153" s="43">
        <v>11444.5</v>
      </c>
      <c r="L153" s="43">
        <v>8558.7999999999993</v>
      </c>
      <c r="M153" s="33">
        <f t="shared" si="55"/>
        <v>74.78526803267944</v>
      </c>
      <c r="N153" s="34"/>
      <c r="O153" s="36">
        <v>3360</v>
      </c>
      <c r="P153" s="36">
        <v>2520</v>
      </c>
      <c r="Q153" s="50">
        <f t="shared" ref="Q153:Q156" si="63">SUM(P153/O153*100)</f>
        <v>75</v>
      </c>
      <c r="R153" s="34"/>
      <c r="S153" s="36"/>
      <c r="T153" s="35"/>
      <c r="U153" s="33"/>
    </row>
    <row r="154" spans="1:609" ht="15.75" customHeight="1" x14ac:dyDescent="0.35">
      <c r="A154" s="14" t="s">
        <v>151</v>
      </c>
      <c r="B154" s="33">
        <f t="shared" si="57"/>
        <v>3562.6</v>
      </c>
      <c r="C154" s="33">
        <f t="shared" ref="C154:C156" si="64">SUM(G154+K154+O154+S154)</f>
        <v>5736.3</v>
      </c>
      <c r="D154" s="33">
        <f t="shared" ref="D154:D156" si="65">SUM(H154+L154+P154+T154)</f>
        <v>3874.7</v>
      </c>
      <c r="E154" s="33">
        <f t="shared" si="52"/>
        <v>67.547025085856731</v>
      </c>
      <c r="F154" s="32"/>
      <c r="G154" s="32"/>
      <c r="H154" s="32"/>
      <c r="I154" s="33"/>
      <c r="J154" s="32">
        <v>3562.6</v>
      </c>
      <c r="K154" s="32">
        <v>3576.3</v>
      </c>
      <c r="L154" s="32">
        <v>2254.6999999999998</v>
      </c>
      <c r="M154" s="33">
        <f t="shared" si="55"/>
        <v>63.045605793697391</v>
      </c>
      <c r="N154" s="34"/>
      <c r="O154" s="36">
        <v>2160</v>
      </c>
      <c r="P154" s="36">
        <v>1620</v>
      </c>
      <c r="Q154" s="50">
        <f t="shared" si="63"/>
        <v>75</v>
      </c>
      <c r="R154" s="34"/>
      <c r="S154" s="36"/>
      <c r="T154" s="35"/>
      <c r="U154" s="33"/>
    </row>
    <row r="155" spans="1:609" ht="15.75" customHeight="1" x14ac:dyDescent="0.35">
      <c r="A155" s="14" t="s">
        <v>152</v>
      </c>
      <c r="B155" s="33">
        <f t="shared" si="57"/>
        <v>5700.3</v>
      </c>
      <c r="C155" s="33">
        <f t="shared" si="64"/>
        <v>8362.1</v>
      </c>
      <c r="D155" s="33">
        <f t="shared" si="65"/>
        <v>4524</v>
      </c>
      <c r="E155" s="33">
        <f t="shared" si="52"/>
        <v>54.101242510852529</v>
      </c>
      <c r="F155" s="32"/>
      <c r="G155" s="32"/>
      <c r="H155" s="32"/>
      <c r="I155" s="33"/>
      <c r="J155" s="32">
        <v>5700.3</v>
      </c>
      <c r="K155" s="32">
        <v>5722.1</v>
      </c>
      <c r="L155" s="32">
        <v>2544</v>
      </c>
      <c r="M155" s="33">
        <f t="shared" si="55"/>
        <v>44.459202041208648</v>
      </c>
      <c r="N155" s="34"/>
      <c r="O155" s="36">
        <v>2640</v>
      </c>
      <c r="P155" s="36">
        <v>1980</v>
      </c>
      <c r="Q155" s="50">
        <f t="shared" si="63"/>
        <v>75</v>
      </c>
      <c r="R155" s="34"/>
      <c r="S155" s="36"/>
      <c r="T155" s="35"/>
      <c r="U155" s="33"/>
    </row>
    <row r="156" spans="1:609" ht="15.75" customHeight="1" x14ac:dyDescent="0.35">
      <c r="A156" s="14" t="s">
        <v>153</v>
      </c>
      <c r="B156" s="33">
        <f t="shared" si="57"/>
        <v>3562.6</v>
      </c>
      <c r="C156" s="33">
        <f t="shared" si="64"/>
        <v>6216.3</v>
      </c>
      <c r="D156" s="33">
        <f t="shared" si="65"/>
        <v>4487.8</v>
      </c>
      <c r="E156" s="33">
        <f t="shared" si="52"/>
        <v>72.194070427746411</v>
      </c>
      <c r="F156" s="32"/>
      <c r="G156" s="32"/>
      <c r="H156" s="32"/>
      <c r="I156" s="33"/>
      <c r="J156" s="32">
        <v>3562.6</v>
      </c>
      <c r="K156" s="32">
        <v>3576.3</v>
      </c>
      <c r="L156" s="32">
        <v>2507.8000000000002</v>
      </c>
      <c r="M156" s="33">
        <f t="shared" si="55"/>
        <v>70.122752565500662</v>
      </c>
      <c r="N156" s="34"/>
      <c r="O156" s="36">
        <v>2640</v>
      </c>
      <c r="P156" s="36">
        <v>1980</v>
      </c>
      <c r="Q156" s="50">
        <f t="shared" si="63"/>
        <v>75</v>
      </c>
      <c r="R156" s="34"/>
      <c r="S156" s="36"/>
      <c r="T156" s="35"/>
      <c r="U156" s="33"/>
    </row>
    <row r="157" spans="1:609" s="59" customFormat="1" ht="40.5" customHeight="1" x14ac:dyDescent="0.25">
      <c r="A157" s="44" t="s">
        <v>171</v>
      </c>
      <c r="B157" s="38">
        <f t="shared" si="57"/>
        <v>762640</v>
      </c>
      <c r="C157" s="38">
        <f t="shared" si="57"/>
        <v>434860</v>
      </c>
      <c r="D157" s="38" t="s">
        <v>140</v>
      </c>
      <c r="E157" s="59" t="s">
        <v>140</v>
      </c>
      <c r="F157" s="60">
        <v>400000</v>
      </c>
      <c r="G157" s="60">
        <v>400000</v>
      </c>
      <c r="H157" s="59" t="s">
        <v>140</v>
      </c>
      <c r="I157" s="59" t="s">
        <v>140</v>
      </c>
      <c r="J157" s="58">
        <v>0</v>
      </c>
      <c r="K157" s="58">
        <v>0</v>
      </c>
      <c r="L157" s="58">
        <v>0</v>
      </c>
      <c r="M157" s="59" t="s">
        <v>140</v>
      </c>
      <c r="N157" s="60">
        <v>362640</v>
      </c>
      <c r="O157" s="49">
        <v>34860</v>
      </c>
      <c r="P157" s="18" t="s">
        <v>140</v>
      </c>
      <c r="Q157" s="61" t="s">
        <v>140</v>
      </c>
      <c r="R157" s="60">
        <v>0</v>
      </c>
      <c r="S157" s="49">
        <v>0</v>
      </c>
      <c r="T157" s="60" t="s">
        <v>140</v>
      </c>
      <c r="U157" s="59" t="s">
        <v>140</v>
      </c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  <c r="IW157" s="6"/>
      <c r="IX157" s="6"/>
      <c r="IY157" s="6"/>
      <c r="IZ157" s="6"/>
      <c r="JA157" s="6"/>
      <c r="JB157" s="6"/>
      <c r="JC157" s="6"/>
      <c r="JD157" s="6"/>
      <c r="JE157" s="6"/>
      <c r="JF157" s="6"/>
      <c r="JG157" s="6"/>
      <c r="JH157" s="6"/>
      <c r="JI157" s="6"/>
      <c r="JJ157" s="6"/>
      <c r="JK157" s="6"/>
      <c r="JL157" s="6"/>
      <c r="JM157" s="6"/>
      <c r="JN157" s="6"/>
      <c r="JO157" s="6"/>
      <c r="JP157" s="6"/>
      <c r="JQ157" s="6"/>
      <c r="JR157" s="6"/>
      <c r="JS157" s="6"/>
      <c r="JT157" s="6"/>
      <c r="JU157" s="6"/>
      <c r="JV157" s="6"/>
      <c r="JW157" s="6"/>
      <c r="JX157" s="6"/>
      <c r="JY157" s="6"/>
      <c r="JZ157" s="6"/>
      <c r="KA157" s="6"/>
      <c r="KB157" s="6"/>
      <c r="KC157" s="6"/>
      <c r="KD157" s="6"/>
      <c r="KE157" s="6"/>
      <c r="KF157" s="6"/>
      <c r="KG157" s="6"/>
      <c r="KH157" s="6"/>
      <c r="KI157" s="6"/>
      <c r="KJ157" s="6"/>
      <c r="KK157" s="6"/>
      <c r="KL157" s="6"/>
      <c r="KM157" s="6"/>
      <c r="KN157" s="6"/>
      <c r="KO157" s="6"/>
      <c r="KP157" s="6"/>
      <c r="KQ157" s="6"/>
      <c r="KR157" s="6"/>
      <c r="KS157" s="6"/>
      <c r="KT157" s="6"/>
      <c r="KU157" s="6"/>
      <c r="KV157" s="6"/>
      <c r="KW157" s="6"/>
      <c r="KX157" s="6"/>
      <c r="KY157" s="6"/>
      <c r="KZ157" s="6"/>
      <c r="LA157" s="6"/>
      <c r="LB157" s="6"/>
      <c r="LC157" s="6"/>
      <c r="LD157" s="6"/>
      <c r="LE157" s="6"/>
      <c r="LF157" s="6"/>
      <c r="LG157" s="6"/>
      <c r="LH157" s="6"/>
      <c r="LI157" s="6"/>
      <c r="LJ157" s="6"/>
      <c r="LK157" s="6"/>
      <c r="LL157" s="6"/>
      <c r="LM157" s="6"/>
      <c r="LN157" s="6"/>
      <c r="LO157" s="6"/>
      <c r="LP157" s="6"/>
      <c r="LQ157" s="6"/>
      <c r="LR157" s="6"/>
      <c r="LS157" s="6"/>
      <c r="LT157" s="6"/>
      <c r="LU157" s="6"/>
      <c r="LV157" s="6"/>
      <c r="LW157" s="6"/>
      <c r="LX157" s="6"/>
      <c r="LY157" s="6"/>
      <c r="LZ157" s="6"/>
      <c r="MA157" s="6"/>
      <c r="MB157" s="6"/>
      <c r="MC157" s="6"/>
      <c r="MD157" s="6"/>
      <c r="ME157" s="6"/>
      <c r="MF157" s="6"/>
      <c r="MG157" s="6"/>
      <c r="MH157" s="6"/>
      <c r="MI157" s="6"/>
      <c r="MJ157" s="6"/>
      <c r="MK157" s="6"/>
      <c r="ML157" s="6"/>
      <c r="MM157" s="6"/>
      <c r="MN157" s="6"/>
      <c r="MO157" s="6"/>
      <c r="MP157" s="6"/>
      <c r="MQ157" s="6"/>
      <c r="MR157" s="6"/>
      <c r="MS157" s="6"/>
      <c r="MT157" s="6"/>
      <c r="MU157" s="6"/>
      <c r="MV157" s="6"/>
      <c r="MW157" s="6"/>
      <c r="MX157" s="6"/>
      <c r="MY157" s="6"/>
      <c r="MZ157" s="6"/>
      <c r="NA157" s="6"/>
      <c r="NB157" s="6"/>
      <c r="NC157" s="6"/>
      <c r="ND157" s="6"/>
      <c r="NE157" s="6"/>
      <c r="NF157" s="6"/>
      <c r="NG157" s="6"/>
      <c r="NH157" s="6"/>
      <c r="NI157" s="6"/>
      <c r="NJ157" s="6"/>
      <c r="NK157" s="6"/>
      <c r="NL157" s="6"/>
      <c r="NM157" s="6"/>
      <c r="NN157" s="6"/>
      <c r="NO157" s="6"/>
      <c r="NP157" s="6"/>
      <c r="NQ157" s="6"/>
      <c r="NR157" s="6"/>
      <c r="NS157" s="6"/>
      <c r="NT157" s="6"/>
      <c r="NU157" s="6"/>
      <c r="NV157" s="6"/>
      <c r="NW157" s="6"/>
      <c r="NX157" s="6"/>
      <c r="NY157" s="6"/>
      <c r="NZ157" s="6"/>
      <c r="OA157" s="6"/>
      <c r="OB157" s="6"/>
      <c r="OC157" s="6"/>
      <c r="OD157" s="6"/>
      <c r="OE157" s="6"/>
      <c r="OF157" s="6"/>
      <c r="OG157" s="6"/>
      <c r="OH157" s="6"/>
      <c r="OI157" s="6"/>
      <c r="OJ157" s="6"/>
      <c r="OK157" s="6"/>
      <c r="OL157" s="6"/>
      <c r="OM157" s="6"/>
      <c r="ON157" s="6"/>
      <c r="OO157" s="6"/>
      <c r="OP157" s="6"/>
      <c r="OQ157" s="6"/>
      <c r="OR157" s="6"/>
      <c r="OS157" s="6"/>
      <c r="OT157" s="6"/>
      <c r="OU157" s="6"/>
      <c r="OV157" s="6"/>
      <c r="OW157" s="6"/>
      <c r="OX157" s="6"/>
      <c r="OY157" s="6"/>
      <c r="OZ157" s="6"/>
      <c r="PA157" s="6"/>
      <c r="PB157" s="6"/>
      <c r="PC157" s="6"/>
      <c r="PD157" s="6"/>
      <c r="PE157" s="6"/>
      <c r="PF157" s="6"/>
      <c r="PG157" s="6"/>
      <c r="PH157" s="6"/>
      <c r="PI157" s="6"/>
      <c r="PJ157" s="6"/>
      <c r="PK157" s="6"/>
      <c r="PL157" s="6"/>
      <c r="PM157" s="6"/>
      <c r="PN157" s="6"/>
      <c r="PO157" s="6"/>
      <c r="PP157" s="6"/>
      <c r="PQ157" s="6"/>
      <c r="PR157" s="6"/>
      <c r="PS157" s="6"/>
      <c r="PT157" s="6"/>
      <c r="PU157" s="6"/>
      <c r="PV157" s="6"/>
      <c r="PW157" s="6"/>
      <c r="PX157" s="6"/>
      <c r="PY157" s="6"/>
      <c r="PZ157" s="6"/>
      <c r="QA157" s="6"/>
      <c r="QB157" s="6"/>
      <c r="QC157" s="6"/>
      <c r="QD157" s="6"/>
      <c r="QE157" s="6"/>
      <c r="QF157" s="6"/>
      <c r="QG157" s="6"/>
      <c r="QH157" s="6"/>
      <c r="QI157" s="6"/>
      <c r="QJ157" s="6"/>
      <c r="QK157" s="6"/>
      <c r="QL157" s="6"/>
      <c r="QM157" s="6"/>
      <c r="QN157" s="6"/>
      <c r="QO157" s="6"/>
      <c r="QP157" s="6"/>
      <c r="QQ157" s="6"/>
      <c r="QR157" s="6"/>
      <c r="QS157" s="6"/>
      <c r="QT157" s="6"/>
      <c r="QU157" s="6"/>
      <c r="QV157" s="6"/>
      <c r="QW157" s="6"/>
      <c r="QX157" s="6"/>
      <c r="QY157" s="6"/>
      <c r="QZ157" s="6"/>
      <c r="RA157" s="6"/>
      <c r="RB157" s="6"/>
      <c r="RC157" s="6"/>
      <c r="RD157" s="6"/>
      <c r="RE157" s="6"/>
      <c r="RF157" s="6"/>
      <c r="RG157" s="6"/>
      <c r="RH157" s="6"/>
      <c r="RI157" s="6"/>
      <c r="RJ157" s="6"/>
      <c r="RK157" s="6"/>
      <c r="RL157" s="6"/>
      <c r="RM157" s="6"/>
      <c r="RN157" s="6"/>
      <c r="RO157" s="6"/>
      <c r="RP157" s="6"/>
      <c r="RQ157" s="6"/>
      <c r="RR157" s="6"/>
      <c r="RS157" s="6"/>
      <c r="RT157" s="6"/>
      <c r="RU157" s="6"/>
      <c r="RV157" s="6"/>
      <c r="RW157" s="6"/>
      <c r="RX157" s="6"/>
      <c r="RY157" s="6"/>
      <c r="RZ157" s="6"/>
      <c r="SA157" s="6"/>
      <c r="SB157" s="6"/>
      <c r="SC157" s="6"/>
      <c r="SD157" s="6"/>
      <c r="SE157" s="6"/>
      <c r="SF157" s="6"/>
      <c r="SG157" s="6"/>
      <c r="SH157" s="6"/>
      <c r="SI157" s="6"/>
      <c r="SJ157" s="6"/>
      <c r="SK157" s="6"/>
      <c r="SL157" s="6"/>
      <c r="SM157" s="6"/>
      <c r="SN157" s="6"/>
      <c r="SO157" s="6"/>
      <c r="SP157" s="6"/>
      <c r="SQ157" s="6"/>
      <c r="SR157" s="6"/>
      <c r="SS157" s="6"/>
      <c r="ST157" s="6"/>
      <c r="SU157" s="6"/>
      <c r="SV157" s="6"/>
      <c r="SW157" s="6"/>
      <c r="SX157" s="6"/>
      <c r="SY157" s="6"/>
      <c r="SZ157" s="6"/>
      <c r="TA157" s="6"/>
      <c r="TB157" s="6"/>
      <c r="TC157" s="6"/>
      <c r="TD157" s="6"/>
      <c r="TE157" s="6"/>
      <c r="TF157" s="6"/>
      <c r="TG157" s="6"/>
      <c r="TH157" s="6"/>
      <c r="TI157" s="6"/>
      <c r="TJ157" s="6"/>
      <c r="TK157" s="6"/>
      <c r="TL157" s="6"/>
      <c r="TM157" s="6"/>
      <c r="TN157" s="6"/>
      <c r="TO157" s="6"/>
      <c r="TP157" s="6"/>
      <c r="TQ157" s="6"/>
      <c r="TR157" s="6"/>
      <c r="TS157" s="6"/>
      <c r="TT157" s="6"/>
      <c r="TU157" s="6"/>
      <c r="TV157" s="6"/>
      <c r="TW157" s="6"/>
      <c r="TX157" s="6"/>
      <c r="TY157" s="6"/>
      <c r="TZ157" s="6"/>
      <c r="UA157" s="6"/>
      <c r="UB157" s="6"/>
      <c r="UC157" s="6"/>
      <c r="UD157" s="6"/>
      <c r="UE157" s="6"/>
      <c r="UF157" s="6"/>
      <c r="UG157" s="6"/>
      <c r="UH157" s="6"/>
      <c r="UI157" s="6"/>
      <c r="UJ157" s="6"/>
      <c r="UK157" s="6"/>
      <c r="UL157" s="6"/>
      <c r="UM157" s="6"/>
      <c r="UN157" s="6"/>
      <c r="UO157" s="6"/>
      <c r="UP157" s="6"/>
      <c r="UQ157" s="6"/>
      <c r="UR157" s="6"/>
      <c r="US157" s="6"/>
      <c r="UT157" s="6"/>
      <c r="UU157" s="6"/>
      <c r="UV157" s="6"/>
      <c r="UW157" s="6"/>
      <c r="UX157" s="6"/>
      <c r="UY157" s="6"/>
      <c r="UZ157" s="6"/>
      <c r="VA157" s="6"/>
      <c r="VB157" s="6"/>
      <c r="VC157" s="6"/>
      <c r="VD157" s="6"/>
      <c r="VE157" s="6"/>
      <c r="VF157" s="6"/>
      <c r="VG157" s="6"/>
      <c r="VH157" s="6"/>
      <c r="VI157" s="6"/>
      <c r="VJ157" s="6"/>
      <c r="VK157" s="6"/>
      <c r="VL157" s="6"/>
      <c r="VM157" s="6"/>
      <c r="VN157" s="6"/>
      <c r="VO157" s="6"/>
      <c r="VP157" s="6"/>
      <c r="VQ157" s="6"/>
      <c r="VR157" s="6"/>
      <c r="VS157" s="6"/>
      <c r="VT157" s="6"/>
      <c r="VU157" s="6"/>
      <c r="VV157" s="6"/>
      <c r="VW157" s="6"/>
      <c r="VX157" s="6"/>
      <c r="VY157" s="6"/>
      <c r="VZ157" s="6"/>
      <c r="WA157" s="6"/>
      <c r="WB157" s="6"/>
      <c r="WC157" s="6"/>
      <c r="WD157" s="6"/>
      <c r="WE157" s="6"/>
      <c r="WF157" s="6"/>
      <c r="WG157" s="6"/>
      <c r="WH157" s="6"/>
      <c r="WI157" s="6"/>
      <c r="WJ157" s="6"/>
      <c r="WK157" s="6"/>
    </row>
    <row r="158" spans="1:609" ht="117" customHeight="1" x14ac:dyDescent="0.35">
      <c r="A158" s="16" t="s">
        <v>144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1" t="s">
        <v>164</v>
      </c>
      <c r="L158" s="15"/>
      <c r="M158" s="15"/>
      <c r="N158" s="15"/>
      <c r="O158" s="45" t="s">
        <v>154</v>
      </c>
      <c r="P158" s="14"/>
      <c r="Q158" s="14"/>
      <c r="R158" s="15"/>
      <c r="S158" s="45" t="s">
        <v>165</v>
      </c>
      <c r="T158" s="14"/>
      <c r="U158" s="14"/>
    </row>
    <row r="159" spans="1:609" ht="15" customHeight="1" x14ac:dyDescent="0.35">
      <c r="C159" s="4"/>
      <c r="D159" s="4"/>
      <c r="E159" s="4"/>
      <c r="G159" s="4"/>
      <c r="I159" s="4"/>
      <c r="M159" s="4"/>
      <c r="O159" s="4"/>
      <c r="Q159" s="4"/>
      <c r="S159" s="4"/>
      <c r="U159" s="4"/>
    </row>
    <row r="160" spans="1:609" ht="15" customHeight="1" x14ac:dyDescent="0.35">
      <c r="C160" s="4"/>
      <c r="D160" s="4"/>
      <c r="E160" s="4"/>
      <c r="I160" s="4"/>
      <c r="M160" s="4"/>
      <c r="Q160" s="4"/>
      <c r="U160" s="4"/>
    </row>
    <row r="162" spans="3:21" ht="15" customHeight="1" x14ac:dyDescent="0.35">
      <c r="D162" s="4"/>
      <c r="E162" s="4"/>
      <c r="I162" s="4"/>
      <c r="M162" s="4"/>
      <c r="Q162" s="4"/>
      <c r="U162" s="4"/>
    </row>
    <row r="163" spans="3:21" ht="15" customHeight="1" x14ac:dyDescent="0.35">
      <c r="C163" s="4"/>
      <c r="D163" s="4"/>
      <c r="E163" s="4"/>
      <c r="I163" s="4"/>
      <c r="M163" s="4"/>
      <c r="Q163" s="4"/>
      <c r="U163" s="4"/>
    </row>
  </sheetData>
  <mergeCells count="12">
    <mergeCell ref="A1:U1"/>
    <mergeCell ref="A4:A7"/>
    <mergeCell ref="B4:E6"/>
    <mergeCell ref="O2:P2"/>
    <mergeCell ref="H2:I2"/>
    <mergeCell ref="N6:Q6"/>
    <mergeCell ref="S2:T2"/>
    <mergeCell ref="R6:U6"/>
    <mergeCell ref="F4:U4"/>
    <mergeCell ref="F5:I6"/>
    <mergeCell ref="J5:M6"/>
    <mergeCell ref="N5:U5"/>
  </mergeCells>
  <pageMargins left="0.78740157480314965" right="0.19685039370078741" top="0.39370078740157483" bottom="0.39370078740157483" header="0.11811023622047245" footer="0.11811023622047245"/>
  <pageSetup paperSize="8" scale="54" firstPageNumber="0" fitToWidth="15" fitToHeight="4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26"/>
    </sheetView>
  </sheetViews>
  <sheetFormatPr defaultRowHeight="12.5" x14ac:dyDescent="0.25"/>
  <cols>
    <col min="1" max="1" width="9.179687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9 МЕС. 2025</vt:lpstr>
      <vt:lpstr>Лист1</vt:lpstr>
      <vt:lpstr>'9 МЕС. 2025'!Заголовки_для_печати</vt:lpstr>
      <vt:lpstr>'9 МЕС.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2025-12-08T09:41:32Z</dcterms:created>
  <dcterms:modified xsi:type="dcterms:W3CDTF">2025-12-08T09:41:35Z</dcterms:modified>
</cp:coreProperties>
</file>